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bo-fsv\Bungoono\財政課\財政係\17 財政状況公表\04 財政状況資料集\R06財政状況資料集\080303 【照会】令和６年度財政状況資料集の作成・公表について\03 大分県への回答\"/>
    </mc:Choice>
  </mc:AlternateContent>
  <bookViews>
    <workbookView xWindow="0" yWindow="0" windowWidth="28800" windowHeight="13845" tabRatio="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<sst xmlns="http://schemas.openxmlformats.org/spreadsheetml/2006/main" count="1144" uniqueCount="572">
  <si>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</si>
  <si>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</si>
  <si>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</si>
  <si>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</si>
  <si>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</si>
  <si>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</si>
  <si>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</si>
  <si>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</si>
  <si>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</si>
  <si>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</si>
  <si>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</si>
  <si>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</si>
  <si>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</si>
  <si>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</si>
  <si>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</si>
  <si>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</si>
  <si>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</si>
  <si>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</si>
  <si>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</si>
  <si>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</si>
  <si>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</si>
  <si>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</si>
  <si>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</si>
  <si>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</si>
  <si>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</si>
  <si>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</si>
  <si>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</si>
  <si>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</si>
  <si>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</si>
  <si>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</si>
  <si>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</si>
  <si>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</si>
  <si>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</si>
  <si>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</si>
  <si>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</si>
  <si>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</si>
  <si>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</si>
  <si>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</si>
  <si>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</si>
  <si>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</si>
  <si>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</si>
  <si>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</si>
  <si>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</si>
  <si>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</si>
  <si>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</si>
  <si>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</si>
  <si>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</si>
  <si>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</si>
  <si>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</si>
  <si>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</si>
  <si>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</si>
  <si>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</si>
  <si>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</si>
  <si>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</si>
  <si>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</si>
  <si>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</si>
  <si>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</si>
  <si>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</si>
  <si>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</si>
  <si>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</si>
  <si>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</si>
  <si>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</si>
  <si>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</si>
  <si>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</si>
  <si>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</si>
  <si>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</si>
  <si>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</si>
  <si>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</si>
  <si>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</si>
  <si>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</si>
  <si>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</si>
  <si>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</si>
  <si>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</si>
  <si>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</si>
  <si>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</si>
  <si>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</si>
  <si>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</si>
  <si>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</si>
  <si>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</si>
  <si>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</si>
  <si>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</si>
  <si>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</si>
  <si>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</si>
  <si>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</si>
  <si>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</si>
  <si>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</si>
  <si>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</si>
  <si>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</si>
  <si>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</si>
  <si>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</si>
  <si>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</si>
  <si>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</si>
  <si>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</si>
  <si>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</si>
  <si>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豊後大野市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</si>
  <si>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</si>
  <si>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</si>
  <si>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</si>
  <si>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</si>
  <si>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</si>
  <si>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</si>
  <si>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</si>
  <si>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</si>
  <si>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</si>
  <si>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</si>
  <si>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</si>
  <si>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</si>
  <si>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</si>
  <si>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</si>
  <si>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</si>
  <si>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</si>
  <si>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</si>
  <si>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</si>
  <si>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</si>
  <si>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</si>
  <si>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</si>
  <si>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</si>
  <si>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</si>
  <si>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</si>
  <si>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</si>
  <si>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</si>
  <si>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</si>
  <si>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</si>
  <si>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</si>
  <si>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</si>
  <si>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</si>
  <si>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</si>
  <si>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</si>
  <si>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</si>
  <si>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</si>
  <si>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</si>
  <si>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</si>
  <si>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</si>
  <si>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</si>
  <si>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</si>
  <si>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</si>
  <si>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</si>
  <si>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</si>
  <si>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</si>
  <si>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</si>
  <si>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</si>
  <si>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</si>
  <si>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</si>
  <si>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</si>
  <si>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</si>
  <si>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</si>
  <si>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</si>
  <si>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</si>
  <si>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</si>
  <si>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</si>
  <si>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</si>
  <si>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</si>
  <si>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</si>
  <si>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</si>
  <si>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</si>
  <si>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</si>
  <si>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</si>
  <si>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</si>
  <si>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</si>
  <si>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</si>
  <si>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</si>
  <si>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</si>
  <si>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</si>
  <si>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</si>
  <si>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</si>
  <si>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</si>
  <si>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</si>
  <si>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</si>
  <si>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</si>
  <si>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</si>
  <si>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</si>
  <si>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</si>
  <si>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</si>
  <si>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</si>
  <si>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</si>
  <si>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</si>
  <si>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</si>
  <si>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</si>
  <si>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</si>
  <si>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</si>
  <si>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</si>
  <si>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</si>
  <si>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</si>
  <si>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</si>
  <si>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</si>
  <si>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</si>
  <si>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</si>
  <si>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</si>
  <si>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</si>
  <si>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</si>
  <si>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</si>
  <si>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</si>
  <si>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</si>
  <si>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</si>
  <si>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</si>
  <si>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</si>
  <si>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</si>
  <si>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</si>
  <si>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</si>
  <si>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</si>
  <si>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</si>
  <si>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</si>
  <si>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</si>
  <si>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大分県豊後大野市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</si>
  <si>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</si>
  <si>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</si>
  <si>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</si>
  <si>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</si>
  <si>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</si>
  <si>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</si>
  <si>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</si>
  <si>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</si>
  <si>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</si>
  <si>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</si>
  <si>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</si>
  <si>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</si>
  <si>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</si>
  <si>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</si>
  <si>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</si>
  <si>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</si>
  <si>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</si>
  <si>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</si>
  <si>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</si>
  <si>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</si>
  <si>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</si>
  <si>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</si>
  <si>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</si>
  <si>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</si>
  <si>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</si>
  <si>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</si>
  <si>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</si>
  <si>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</si>
  <si>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</si>
  <si>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</si>
  <si>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</si>
  <si>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</si>
  <si>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</si>
  <si>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</si>
  <si>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</si>
  <si>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</si>
  <si>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</si>
  <si>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</si>
  <si>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</si>
  <si>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</si>
  <si>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</si>
  <si>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</si>
  <si>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</si>
  <si>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</si>
  <si>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</si>
  <si>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</si>
  <si>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</si>
  <si>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</si>
  <si>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</si>
  <si>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</si>
  <si>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</si>
  <si>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</si>
  <si>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</si>
  <si>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</si>
  <si>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</si>
  <si>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</si>
  <si>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</si>
  <si>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</si>
  <si>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</si>
  <si>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</si>
  <si>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</si>
  <si>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</si>
  <si>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</si>
  <si>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</si>
  <si>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</si>
  <si>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</si>
  <si>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</si>
  <si>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</si>
  <si>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</si>
  <si>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</si>
  <si>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</si>
  <si>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</si>
  <si>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</si>
  <si>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</si>
  <si>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</si>
  <si>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</si>
  <si>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</si>
  <si>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</si>
  <si>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</si>
  <si>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</si>
  <si>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</si>
  <si>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</si>
  <si>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</si>
  <si>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</si>
  <si>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</si>
  <si>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</si>
  <si>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</si>
  <si>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</si>
  <si>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</si>
  <si>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</si>
  <si>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</si>
  <si>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</si>
  <si>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</si>
  <si>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</si>
  <si>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</si>
  <si>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</si>
  <si>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</si>
  <si>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</si>
  <si>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</si>
  <si>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</si>
  <si>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</si>
  <si>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</si>
  <si>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</si>
  <si>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</si>
  <si>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</si>
  <si>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</si>
  <si>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</si>
  <si>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</si>
  <si>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</si>
  <si>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</si>
  <si>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</si>
  <si>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</si>
  <si>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</si>
  <si>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</si>
  <si>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</si>
  <si>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</si>
  <si>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</si>
  <si>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</si>
  <si>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</si>
  <si>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</si>
  <si>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</si>
  <si>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</si>
  <si>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</si>
  <si>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</si>
  <si>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</si>
  <si>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</si>
  <si>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</si>
  <si>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</si>
  <si>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</si>
  <si>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</si>
  <si>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</si>
  <si>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</si>
  <si>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</si>
  <si>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</si>
  <si>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</si>
  <si>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</si>
  <si>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</si>
  <si>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</si>
  <si>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</si>
  <si>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</si>
  <si>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</si>
  <si>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</si>
  <si>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</si>
  <si>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</si>
  <si>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</si>
  <si>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</si>
  <si>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</si>
  <si>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</si>
  <si>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</si>
  <si>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</si>
  <si>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大分県豊後大野市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</si>
  <si>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</si>
  <si>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</si>
  <si>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</si>
  <si>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</si>
  <si>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</si>
  <si>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</si>
  <si>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</si>
  <si>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</si>
  <si>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</si>
  <si>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</si>
  <si>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</si>
  <si>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</si>
  <si>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</si>
  <si>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</si>
  <si>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</si>
  <si>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</si>
  <si>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</si>
  <si>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</si>
  <si>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</si>
  <si>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</si>
  <si>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</si>
  <si>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</si>
  <si>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</si>
  <si>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</si>
  <si>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</si>
  <si>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</si>
  <si>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</si>
  <si>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</si>
  <si>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</si>
  <si>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</si>
  <si>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</si>
  <si>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</si>
  <si>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</si>
  <si>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</si>
  <si>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</si>
  <si>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</si>
  <si>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上水道特別会計</t>
    <phoneticPr fontId="5"/>
  </si>
  <si>
    <t>法適用企業</t>
    <phoneticPr fontId="5"/>
  </si>
  <si>
    <t>病院事業特別会計</t>
    <phoneticPr fontId="5"/>
  </si>
  <si>
    <t>電気事業特別会計</t>
    <phoneticPr fontId="5"/>
  </si>
  <si>
    <t>下水道特別会計</t>
    <phoneticPr fontId="5"/>
  </si>
  <si>
    <t>浄化槽施設特別会計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</si>
  <si>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</si>
  <si>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</si>
  <si>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</si>
  <si>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</si>
  <si>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</si>
  <si>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</si>
  <si>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</si>
  <si>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</si>
  <si>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</si>
  <si>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</si>
  <si>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</si>
  <si>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</si>
  <si>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</si>
  <si>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</si>
  <si>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</si>
  <si>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</si>
  <si>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</si>
  <si>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</si>
  <si>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</si>
  <si>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</si>
  <si>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</si>
  <si>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</si>
  <si>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</si>
  <si>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</si>
  <si>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</si>
  <si>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</si>
  <si>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</si>
  <si>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</si>
  <si>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</si>
  <si>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</si>
  <si>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</si>
  <si>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</si>
  <si>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</si>
  <si>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</si>
  <si>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</si>
  <si>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</si>
  <si>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</si>
  <si>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</si>
  <si>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</si>
  <si>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</si>
  <si>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</si>
  <si>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</si>
  <si>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</si>
  <si>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</si>
  <si>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</si>
  <si>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</si>
  <si>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</si>
  <si>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</si>
  <si>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</si>
  <si>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</si>
  <si>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</si>
  <si>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</si>
  <si>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</si>
  <si>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</si>
  <si>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</si>
  <si>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</si>
  <si>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</si>
  <si>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</si>
  <si>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</si>
  <si>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</si>
  <si>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</si>
  <si>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</si>
  <si>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</si>
  <si>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</si>
  <si>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</si>
  <si>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</si>
  <si>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</si>
  <si>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</si>
  <si>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</si>
  <si>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</si>
  <si>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</si>
  <si>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</si>
  <si>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</si>
  <si>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</si>
  <si>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</si>
  <si>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</si>
  <si>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</si>
  <si>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</si>
  <si>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</si>
  <si>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</si>
  <si>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</si>
  <si>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</si>
  <si>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</si>
  <si>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</si>
  <si>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</si>
  <si>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</si>
  <si>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</si>
  <si>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</si>
  <si>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</si>
  <si>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</si>
  <si>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</si>
  <si>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</si>
  <si>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</si>
  <si>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</si>
  <si>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</si>
  <si>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</si>
  <si>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</si>
  <si>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</si>
  <si>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</si>
  <si>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</si>
  <si>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</si>
  <si>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</si>
  <si>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</si>
  <si>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</si>
  <si>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</si>
  <si>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</si>
  <si>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</si>
  <si>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</si>
  <si>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</si>
  <si>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</si>
  <si>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</si>
  <si>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</si>
  <si>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</si>
  <si>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</si>
  <si>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</si>
  <si>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</si>
  <si>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</si>
  <si>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</si>
  <si>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</si>
  <si>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</si>
  <si>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</si>
  <si>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</si>
  <si>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</si>
  <si>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</si>
  <si>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</si>
  <si>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</si>
  <si>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</si>
  <si>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</si>
  <si>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</si>
  <si>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</si>
  <si>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</si>
  <si>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</si>
  <si>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</si>
  <si>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</si>
  <si>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</si>
  <si>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</si>
  <si>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4.81</t>
  </si>
  <si>
    <t>▲ 5.93</t>
  </si>
  <si>
    <t>▲ 6.73</t>
  </si>
  <si>
    <t>病院事業特別会計</t>
  </si>
  <si>
    <t>一般会計</t>
  </si>
  <si>
    <t>上水道特別会計</t>
  </si>
  <si>
    <t>電気事業特別会計</t>
  </si>
  <si>
    <t>介護保険特別会計</t>
  </si>
  <si>
    <t>国民健康保険特別会計</t>
  </si>
  <si>
    <t>下水道特別会計</t>
  </si>
  <si>
    <t>浄化槽施設特別会計</t>
  </si>
  <si>
    <t>その他会計（赤字）</t>
  </si>
  <si>
    <t>その他会計（黒字）</t>
  </si>
  <si>
    <t>R02</t>
    <phoneticPr fontId="5"/>
  </si>
  <si>
    <t>R03</t>
    <phoneticPr fontId="5"/>
  </si>
  <si>
    <t>R04</t>
    <phoneticPr fontId="5"/>
  </si>
  <si>
    <t>R05</t>
    <phoneticPr fontId="5"/>
  </si>
  <si>
    <t>R06</t>
    <phoneticPr fontId="5"/>
  </si>
  <si>
    <t>基金から3,593百万円繰入</t>
    <rPh sb="0" eb="2">
      <t>キキン</t>
    </rPh>
    <rPh sb="9" eb="11">
      <t>ヒャクマン</t>
    </rPh>
    <rPh sb="11" eb="12">
      <t>エン</t>
    </rPh>
    <rPh sb="12" eb="14">
      <t>クリイレ</t>
    </rPh>
    <phoneticPr fontId="2"/>
  </si>
  <si>
    <t>-</t>
    <phoneticPr fontId="2"/>
  </si>
  <si>
    <t>大分県退職手当組合</t>
    <rPh sb="0" eb="3">
      <t>オオイタケン</t>
    </rPh>
    <rPh sb="3" eb="5">
      <t>タイショク</t>
    </rPh>
    <rPh sb="5" eb="7">
      <t>テアテ</t>
    </rPh>
    <rPh sb="7" eb="9">
      <t>クミアイ</t>
    </rPh>
    <phoneticPr fontId="33"/>
  </si>
  <si>
    <t>大分県消防補償等組合</t>
    <rPh sb="0" eb="3">
      <t>オオイタケン</t>
    </rPh>
    <rPh sb="3" eb="5">
      <t>ショウボウ</t>
    </rPh>
    <rPh sb="5" eb="7">
      <t>ホショウ</t>
    </rPh>
    <rPh sb="7" eb="8">
      <t>トウ</t>
    </rPh>
    <rPh sb="8" eb="10">
      <t>クミアイ</t>
    </rPh>
    <phoneticPr fontId="33"/>
  </si>
  <si>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33"/>
  </si>
  <si>
    <t>大分県市町村会館管理組合</t>
    <rPh sb="0" eb="3">
      <t>オオイタケン</t>
    </rPh>
    <rPh sb="3" eb="6">
      <t>シチョウソン</t>
    </rPh>
    <rPh sb="6" eb="8">
      <t>カイカン</t>
    </rPh>
    <rPh sb="8" eb="10">
      <t>カンリ</t>
    </rPh>
    <rPh sb="10" eb="12">
      <t>クミアイ</t>
    </rPh>
    <phoneticPr fontId="33"/>
  </si>
  <si>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33"/>
  </si>
  <si>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3"/>
  </si>
  <si>
    <t>豊後大野市土地開発公社</t>
    <rPh sb="0" eb="5">
      <t>ブンゴオオノシ</t>
    </rPh>
    <rPh sb="5" eb="7">
      <t>トチ</t>
    </rPh>
    <rPh sb="7" eb="9">
      <t>カイハツ</t>
    </rPh>
    <rPh sb="9" eb="11">
      <t>コウシャ</t>
    </rPh>
    <phoneticPr fontId="33"/>
  </si>
  <si>
    <t>豊後大野市農林業振興公社</t>
    <rPh sb="0" eb="5">
      <t>ブンゴオオノシ</t>
    </rPh>
    <rPh sb="5" eb="8">
      <t>ノウリンギョウ</t>
    </rPh>
    <rPh sb="8" eb="10">
      <t>シンコウ</t>
    </rPh>
    <rPh sb="10" eb="12">
      <t>コウシャ</t>
    </rPh>
    <phoneticPr fontId="33"/>
  </si>
  <si>
    <t>ぶんごおおのエナジー</t>
  </si>
  <si>
    <t>大分県農業農村振興公社</t>
    <rPh sb="0" eb="3">
      <t>オオイタケン</t>
    </rPh>
    <rPh sb="3" eb="5">
      <t>ノウギョウ</t>
    </rPh>
    <rPh sb="5" eb="7">
      <t>ノウソン</t>
    </rPh>
    <rPh sb="7" eb="9">
      <t>シンコウ</t>
    </rPh>
    <rPh sb="9" eb="11">
      <t>コウシャ</t>
    </rPh>
    <phoneticPr fontId="33"/>
  </si>
  <si>
    <t>基金から2百万円繰入</t>
    <rPh sb="0" eb="2">
      <t>キキン</t>
    </rPh>
    <rPh sb="5" eb="7">
      <t>ヒャクマン</t>
    </rPh>
    <rPh sb="7" eb="8">
      <t>エン</t>
    </rPh>
    <rPh sb="8" eb="10">
      <t>クリイレ</t>
    </rPh>
    <phoneticPr fontId="2"/>
  </si>
  <si>
    <t>基金から114百万円繰入</t>
    <phoneticPr fontId="2"/>
  </si>
  <si>
    <t>県所管第三セクター</t>
    <rPh sb="0" eb="1">
      <t>ケン</t>
    </rPh>
    <rPh sb="1" eb="3">
      <t>ショカン</t>
    </rPh>
    <rPh sb="3" eb="5">
      <t>ダイサン</t>
    </rPh>
    <phoneticPr fontId="2"/>
  </si>
  <si>
    <t>公共施設整備基金</t>
    <rPh sb="0" eb="4">
      <t>コウキョウシセツ</t>
    </rPh>
    <rPh sb="4" eb="6">
      <t>セイビ</t>
    </rPh>
    <rPh sb="6" eb="8">
      <t>キキン</t>
    </rPh>
    <phoneticPr fontId="5"/>
  </si>
  <si>
    <t>地域振興基金</t>
    <rPh sb="0" eb="2">
      <t>チイキ</t>
    </rPh>
    <rPh sb="2" eb="4">
      <t>シンコウ</t>
    </rPh>
    <rPh sb="4" eb="6">
      <t>キキン</t>
    </rPh>
    <phoneticPr fontId="5"/>
  </si>
  <si>
    <t>地域福祉基金</t>
    <rPh sb="0" eb="2">
      <t>チイキ</t>
    </rPh>
    <rPh sb="2" eb="4">
      <t>フクシ</t>
    </rPh>
    <rPh sb="4" eb="6">
      <t>キキン</t>
    </rPh>
    <phoneticPr fontId="5"/>
  </si>
  <si>
    <t>きらきら子育てゆめ基金</t>
    <phoneticPr fontId="5"/>
  </si>
  <si>
    <t>企業誘致促進及び創業支援基金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</si>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</sst>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17F1-47DE-BD1B-F4F5FD51C1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228663</c:v>
                </c:pt>
                <c:pt idx="1">
                  <c:v>162418</c:v>
                </c:pt>
                <c:pt idx="2">
                  <c:v>142550</c:v>
                </c:pt>
                <c:pt idx="3">
                  <c:v>155959</c:v>
                </c:pt>
                <c:pt idx="4">
                  <c:v>189451</c:v>
                </c:pt>
              </c:numCache>
            </c:numRef>
          </c:val>
          <c:smooth val="0"/>
          <c:extLst>
            <c:ext xmlns:c16="http://schemas.microsoft.com/office/drawing/2014/chart" uri="{C3380CC4-5D6E-409C-BE32-E72D297353CC}">
              <c16:uniqueId val="{00000001-17F1-47DE-BD1B-F4F5FD51C1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5.96</c:v>
                </c:pt>
                <c:pt idx="1">
                  <c:v>9.17</c:v>
                </c:pt>
                <c:pt idx="2">
                  <c:v>11.52</c:v>
                </c:pt>
                <c:pt idx="3">
                  <c:v>8.27</c:v>
                </c:pt>
                <c:pt idx="4">
                  <c:v>7.62</c:v>
                </c:pt>
              </c:numCache>
            </c:numRef>
          </c:val>
          <c:extLst>
            <c:ext xmlns:c16="http://schemas.microsoft.com/office/drawing/2014/chart" uri="{C3380CC4-5D6E-409C-BE32-E72D297353CC}">
              <c16:uniqueId val="{00000000-0703-48B1-BF6A-9E8BDD8A59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40.17</c:v>
                </c:pt>
                <c:pt idx="1">
                  <c:v>39.200000000000003</c:v>
                </c:pt>
                <c:pt idx="2">
                  <c:v>37.700000000000003</c:v>
                </c:pt>
                <c:pt idx="3">
                  <c:v>39.81</c:v>
                </c:pt>
                <c:pt idx="4">
                  <c:v>36.61</c:v>
                </c:pt>
              </c:numCache>
            </c:numRef>
          </c:val>
          <c:extLst>
            <c:ext xmlns:c16="http://schemas.microsoft.com/office/drawing/2014/chart" uri="{C3380CC4-5D6E-409C-BE32-E72D297353CC}">
              <c16:uniqueId val="{00000001-0703-48B1-BF6A-9E8BDD8A59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-4.8099999999999996</c:v>
                </c:pt>
                <c:pt idx="1">
                  <c:v>1.21</c:v>
                </c:pt>
                <c:pt idx="2">
                  <c:v>-5.93</c:v>
                </c:pt>
                <c:pt idx="3">
                  <c:v>-6.73</c:v>
                </c:pt>
                <c:pt idx="4">
                  <c:v>0.44</c:v>
                </c:pt>
              </c:numCache>
            </c:numRef>
          </c:val>
          <c:smooth val="0"/>
          <c:extLst>
            <c:ext xmlns:c16="http://schemas.microsoft.com/office/drawing/2014/chart" uri="{C3380CC4-5D6E-409C-BE32-E72D297353CC}">
              <c16:uniqueId val="{00000002-0703-48B1-BF6A-9E8BDD8A59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0.38</c:v>
                </c:pt>
                <c:pt idx="4">
                  <c:v>#N/A</c:v>
                </c:pt>
                <c:pt idx="5">
                  <c:v>0.41</c:v>
                </c:pt>
                <c:pt idx="6">
                  <c:v>#N/A</c:v>
                </c:pt>
                <c:pt idx="7">
                  <c:v>0.54</c:v>
                </c:pt>
                <c:pt idx="8">
                  <c:v>#N/A</c:v>
                </c:pt>
                <c:pt idx="9">
                  <c:v>0.03</c:v>
                </c:pt>
              </c:numCache>
            </c:numRef>
          </c:val>
          <c:extLst>
            <c:ext xmlns:c16="http://schemas.microsoft.com/office/drawing/2014/chart" uri="{C3380CC4-5D6E-409C-BE32-E72D297353CC}">
              <c16:uniqueId val="{00000000-2026-44B9-B064-5C3332AB3AA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26-44B9-B064-5C3332AB3AA9}"/>
            </c:ext>
          </c:extLst>
        </c:ser>
        <c:ser>
          <c:idx val="2"/>
          <c:order val="2"/>
          <c:tx>
            <c:strRef>
              <c:f>データシート!$A$29</c:f>
              <c:strCache>
                <c:ptCount val="1"/>
                <c:pt idx="0">
                  <c:v>浄化槽施設特別会計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0.04</c:v>
                </c:pt>
              </c:numCache>
            </c:numRef>
          </c:val>
          <c:extLst>
            <c:ext xmlns:c16="http://schemas.microsoft.com/office/drawing/2014/chart" uri="{C3380CC4-5D6E-409C-BE32-E72D297353CC}">
              <c16:uniqueId val="{00000002-2026-44B9-B064-5C3332AB3AA9}"/>
            </c:ext>
          </c:extLst>
        </c:ser>
        <c:ser>
          <c:idx val="3"/>
          <c:order val="3"/>
          <c:tx>
            <c:strRef>
              <c:f>データシート!$A$30</c:f>
              <c:strCache>
                <c:ptCount val="1"/>
                <c:pt idx="0">
                  <c:v>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0.43</c:v>
                </c:pt>
              </c:numCache>
            </c:numRef>
          </c:val>
          <c:extLst>
            <c:ext xmlns:c16="http://schemas.microsoft.com/office/drawing/2014/chart" uri="{C3380CC4-5D6E-409C-BE32-E72D297353CC}">
              <c16:uniqueId val="{00000003-2026-44B9-B064-5C3332AB3AA9}"/>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1.34</c:v>
                </c:pt>
                <c:pt idx="2">
                  <c:v>#N/A</c:v>
                </c:pt>
                <c:pt idx="3">
                  <c:v>1.79</c:v>
                </c:pt>
                <c:pt idx="4">
                  <c:v>#N/A</c:v>
                </c:pt>
                <c:pt idx="5">
                  <c:v>1.66</c:v>
                </c:pt>
                <c:pt idx="6">
                  <c:v>#N/A</c:v>
                </c:pt>
                <c:pt idx="7">
                  <c:v>0.75</c:v>
                </c:pt>
                <c:pt idx="8">
                  <c:v>#N/A</c:v>
                </c:pt>
                <c:pt idx="9">
                  <c:v>0.69</c:v>
                </c:pt>
              </c:numCache>
            </c:numRef>
          </c:val>
          <c:extLst>
            <c:ext xmlns:c16="http://schemas.microsoft.com/office/drawing/2014/chart" uri="{C3380CC4-5D6E-409C-BE32-E72D297353CC}">
              <c16:uniqueId val="{00000004-2026-44B9-B064-5C3332AB3AA9}"/>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0.34</c:v>
                </c:pt>
                <c:pt idx="4">
                  <c:v>#N/A</c:v>
                </c:pt>
                <c:pt idx="5">
                  <c:v>0.76</c:v>
                </c:pt>
                <c:pt idx="6">
                  <c:v>#N/A</c:v>
                </c:pt>
                <c:pt idx="7">
                  <c:v>0.77</c:v>
                </c:pt>
                <c:pt idx="8">
                  <c:v>#N/A</c:v>
                </c:pt>
                <c:pt idx="9">
                  <c:v>1.37</c:v>
                </c:pt>
              </c:numCache>
            </c:numRef>
          </c:val>
          <c:extLst>
            <c:ext xmlns:c16="http://schemas.microsoft.com/office/drawing/2014/chart" uri="{C3380CC4-5D6E-409C-BE32-E72D297353CC}">
              <c16:uniqueId val="{00000005-2026-44B9-B064-5C3332AB3AA9}"/>
            </c:ext>
          </c:extLst>
        </c:ser>
        <c:ser>
          <c:idx val="6"/>
          <c:order val="6"/>
          <c:tx>
            <c:strRef>
              <c:f>データシート!$A$33</c:f>
              <c:strCache>
                <c:ptCount val="1"/>
                <c:pt idx="0">
                  <c:v>電気事業特別会計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0.99</c:v>
                </c:pt>
                <c:pt idx="2">
                  <c:v>#N/A</c:v>
                </c:pt>
                <c:pt idx="3">
                  <c:v>1.19</c:v>
                </c:pt>
                <c:pt idx="4">
                  <c:v>#N/A</c:v>
                </c:pt>
                <c:pt idx="5">
                  <c:v>1.59</c:v>
                </c:pt>
                <c:pt idx="6">
                  <c:v>#N/A</c:v>
                </c:pt>
                <c:pt idx="7">
                  <c:v>1.5</c:v>
                </c:pt>
                <c:pt idx="8">
                  <c:v>#N/A</c:v>
                </c:pt>
                <c:pt idx="9">
                  <c:v>1.76</c:v>
                </c:pt>
              </c:numCache>
            </c:numRef>
          </c:val>
          <c:extLst>
            <c:ext xmlns:c16="http://schemas.microsoft.com/office/drawing/2014/chart" uri="{C3380CC4-5D6E-409C-BE32-E72D297353CC}">
              <c16:uniqueId val="{00000006-2026-44B9-B064-5C3332AB3AA9}"/>
            </c:ext>
          </c:extLst>
        </c:ser>
        <c:ser>
          <c:idx val="7"/>
          <c:order val="7"/>
          <c:tx>
            <c:strRef>
              <c:f>データシート!$A$34</c:f>
              <c:strCache>
                <c:ptCount val="1"/>
                <c:pt idx="0">
                  <c:v>上水道特別会計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4.07</c:v>
                </c:pt>
                <c:pt idx="2">
                  <c:v>#N/A</c:v>
                </c:pt>
                <c:pt idx="3">
                  <c:v>3.38</c:v>
                </c:pt>
                <c:pt idx="4">
                  <c:v>#N/A</c:v>
                </c:pt>
                <c:pt idx="5">
                  <c:v>3.05</c:v>
                </c:pt>
                <c:pt idx="6">
                  <c:v>#N/A</c:v>
                </c:pt>
                <c:pt idx="7">
                  <c:v>3.04</c:v>
                </c:pt>
                <c:pt idx="8">
                  <c:v>#N/A</c:v>
                </c:pt>
                <c:pt idx="9">
                  <c:v>2.72</c:v>
                </c:pt>
              </c:numCache>
            </c:numRef>
          </c:val>
          <c:extLst>
            <c:ext xmlns:c16="http://schemas.microsoft.com/office/drawing/2014/chart" uri="{C3380CC4-5D6E-409C-BE32-E72D297353CC}">
              <c16:uniqueId val="{00000007-2026-44B9-B064-5C3332AB3AA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5.96</c:v>
                </c:pt>
                <c:pt idx="2">
                  <c:v>#N/A</c:v>
                </c:pt>
                <c:pt idx="3">
                  <c:v>9.17</c:v>
                </c:pt>
                <c:pt idx="4">
                  <c:v>#N/A</c:v>
                </c:pt>
                <c:pt idx="5">
                  <c:v>11.52</c:v>
                </c:pt>
                <c:pt idx="6">
                  <c:v>#N/A</c:v>
                </c:pt>
                <c:pt idx="7">
                  <c:v>8.26</c:v>
                </c:pt>
                <c:pt idx="8">
                  <c:v>#N/A</c:v>
                </c:pt>
                <c:pt idx="9">
                  <c:v>7.61</c:v>
                </c:pt>
              </c:numCache>
            </c:numRef>
          </c:val>
          <c:extLst>
            <c:ext xmlns:c16="http://schemas.microsoft.com/office/drawing/2014/chart" uri="{C3380CC4-5D6E-409C-BE32-E72D297353CC}">
              <c16:uniqueId val="{00000008-2026-44B9-B064-5C3332AB3AA9}"/>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9.66</c:v>
                </c:pt>
                <c:pt idx="2">
                  <c:v>#N/A</c:v>
                </c:pt>
                <c:pt idx="3">
                  <c:v>13.49</c:v>
                </c:pt>
                <c:pt idx="4">
                  <c:v>#N/A</c:v>
                </c:pt>
                <c:pt idx="5">
                  <c:v>18.28</c:v>
                </c:pt>
                <c:pt idx="6">
                  <c:v>#N/A</c:v>
                </c:pt>
                <c:pt idx="7">
                  <c:v>17.02</c:v>
                </c:pt>
                <c:pt idx="8">
                  <c:v>#N/A</c:v>
                </c:pt>
                <c:pt idx="9">
                  <c:v>12.96</c:v>
                </c:pt>
              </c:numCache>
            </c:numRef>
          </c:val>
          <c:extLst>
            <c:ext xmlns:c16="http://schemas.microsoft.com/office/drawing/2014/chart" uri="{C3380CC4-5D6E-409C-BE32-E72D297353CC}">
              <c16:uniqueId val="{00000009-2026-44B9-B064-5C3332AB3AA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2505</c:v>
                </c:pt>
                <c:pt idx="5">
                  <c:v>2518</c:v>
                </c:pt>
                <c:pt idx="8">
                  <c:v>2493</c:v>
                </c:pt>
                <c:pt idx="11">
                  <c:v>2454</c:v>
                </c:pt>
                <c:pt idx="14">
                  <c:v>2444</c:v>
                </c:pt>
              </c:numCache>
            </c:numRef>
          </c:val>
          <c:extLst>
            <c:ext xmlns:c16="http://schemas.microsoft.com/office/drawing/2014/chart" uri="{C3380CC4-5D6E-409C-BE32-E72D297353CC}">
              <c16:uniqueId val="{00000000-1331-4E1B-A7CB-33926D4C9D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31-4E1B-A7CB-33926D4C9D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31-4E1B-A7CB-33926D4C9D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31-4E1B-A7CB-33926D4C9D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361</c:v>
                </c:pt>
                <c:pt idx="3">
                  <c:v>338</c:v>
                </c:pt>
                <c:pt idx="6">
                  <c:v>328</c:v>
                </c:pt>
                <c:pt idx="9">
                  <c:v>325</c:v>
                </c:pt>
                <c:pt idx="12">
                  <c:v>350</c:v>
                </c:pt>
              </c:numCache>
            </c:numRef>
          </c:val>
          <c:extLst>
            <c:ext xmlns:c16="http://schemas.microsoft.com/office/drawing/2014/chart" uri="{C3380CC4-5D6E-409C-BE32-E72D297353CC}">
              <c16:uniqueId val="{00000004-1331-4E1B-A7CB-33926D4C9D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31-4E1B-A7CB-33926D4C9D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31-4E1B-A7CB-33926D4C9D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2724</c:v>
                </c:pt>
                <c:pt idx="3">
                  <c:v>2872</c:v>
                </c:pt>
                <c:pt idx="6">
                  <c:v>2993</c:v>
                </c:pt>
                <c:pt idx="9">
                  <c:v>2953</c:v>
                </c:pt>
                <c:pt idx="12">
                  <c:v>2927</c:v>
                </c:pt>
              </c:numCache>
            </c:numRef>
          </c:val>
          <c:extLst>
            <c:ext xmlns:c16="http://schemas.microsoft.com/office/drawing/2014/chart" uri="{C3380CC4-5D6E-409C-BE32-E72D297353CC}">
              <c16:uniqueId val="{00000007-1331-4E1B-A7CB-33926D4C9D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580</c:v>
                </c:pt>
                <c:pt idx="2">
                  <c:v>#N/A</c:v>
                </c:pt>
                <c:pt idx="3">
                  <c:v>#N/A</c:v>
                </c:pt>
                <c:pt idx="4">
                  <c:v>692</c:v>
                </c:pt>
                <c:pt idx="5">
                  <c:v>#N/A</c:v>
                </c:pt>
                <c:pt idx="6">
                  <c:v>#N/A</c:v>
                </c:pt>
                <c:pt idx="7">
                  <c:v>828</c:v>
                </c:pt>
                <c:pt idx="8">
                  <c:v>#N/A</c:v>
                </c:pt>
                <c:pt idx="9">
                  <c:v>#N/A</c:v>
                </c:pt>
                <c:pt idx="10">
                  <c:v>824</c:v>
                </c:pt>
                <c:pt idx="11">
                  <c:v>#N/A</c:v>
                </c:pt>
                <c:pt idx="12">
                  <c:v>#N/A</c:v>
                </c:pt>
                <c:pt idx="13">
                  <c:v>833</c:v>
                </c:pt>
                <c:pt idx="14">
                  <c:v>#N/A</c:v>
                </c:pt>
              </c:numCache>
            </c:numRef>
          </c:val>
          <c:smooth val="0"/>
          <c:extLst>
            <c:ext xmlns:c16="http://schemas.microsoft.com/office/drawing/2014/chart" uri="{C3380CC4-5D6E-409C-BE32-E72D297353CC}">
              <c16:uniqueId val="{00000008-1331-4E1B-A7CB-33926D4C9D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21129</c:v>
                </c:pt>
                <c:pt idx="5">
                  <c:v>20863</c:v>
                </c:pt>
                <c:pt idx="8">
                  <c:v>20362</c:v>
                </c:pt>
                <c:pt idx="11">
                  <c:v>20444</c:v>
                </c:pt>
                <c:pt idx="14">
                  <c:v>20494</c:v>
                </c:pt>
              </c:numCache>
            </c:numRef>
          </c:val>
          <c:extLst>
            <c:ext xmlns:c16="http://schemas.microsoft.com/office/drawing/2014/chart" uri="{C3380CC4-5D6E-409C-BE32-E72D297353CC}">
              <c16:uniqueId val="{00000000-F235-43E4-BC51-B9FA0867B1F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1192</c:v>
                </c:pt>
                <c:pt idx="5">
                  <c:v>1069</c:v>
                </c:pt>
                <c:pt idx="8">
                  <c:v>885</c:v>
                </c:pt>
                <c:pt idx="11">
                  <c:v>767</c:v>
                </c:pt>
                <c:pt idx="14">
                  <c:v>621</c:v>
                </c:pt>
              </c:numCache>
            </c:numRef>
          </c:val>
          <c:extLst>
            <c:ext xmlns:c16="http://schemas.microsoft.com/office/drawing/2014/chart" uri="{C3380CC4-5D6E-409C-BE32-E72D297353CC}">
              <c16:uniqueId val="{00000001-F235-43E4-BC51-B9FA0867B1F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16378</c:v>
                </c:pt>
                <c:pt idx="5">
                  <c:v>16614</c:v>
                </c:pt>
                <c:pt idx="8">
                  <c:v>16028</c:v>
                </c:pt>
                <c:pt idx="11">
                  <c:v>15835</c:v>
                </c:pt>
                <c:pt idx="14">
                  <c:v>13739</c:v>
                </c:pt>
              </c:numCache>
            </c:numRef>
          </c:val>
          <c:extLst>
            <c:ext xmlns:c16="http://schemas.microsoft.com/office/drawing/2014/chart" uri="{C3380CC4-5D6E-409C-BE32-E72D297353CC}">
              <c16:uniqueId val="{00000002-F235-43E4-BC51-B9FA0867B1F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35-43E4-BC51-B9FA0867B1F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35-43E4-BC51-B9FA0867B1F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35-43E4-BC51-B9FA0867B1F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5073</c:v>
                </c:pt>
                <c:pt idx="3">
                  <c:v>4995</c:v>
                </c:pt>
                <c:pt idx="6">
                  <c:v>4921</c:v>
                </c:pt>
                <c:pt idx="9">
                  <c:v>4877</c:v>
                </c:pt>
                <c:pt idx="12">
                  <c:v>4724</c:v>
                </c:pt>
              </c:numCache>
            </c:numRef>
          </c:val>
          <c:extLst>
            <c:ext xmlns:c16="http://schemas.microsoft.com/office/drawing/2014/chart" uri="{C3380CC4-5D6E-409C-BE32-E72D297353CC}">
              <c16:uniqueId val="{00000006-F235-43E4-BC51-B9FA0867B1F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235-43E4-BC51-B9FA0867B1F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3240</c:v>
                </c:pt>
                <c:pt idx="3">
                  <c:v>3074</c:v>
                </c:pt>
                <c:pt idx="6">
                  <c:v>2844</c:v>
                </c:pt>
                <c:pt idx="9">
                  <c:v>2811</c:v>
                </c:pt>
                <c:pt idx="12">
                  <c:v>2643</c:v>
                </c:pt>
              </c:numCache>
            </c:numRef>
          </c:val>
          <c:extLst>
            <c:ext xmlns:c16="http://schemas.microsoft.com/office/drawing/2014/chart" uri="{C3380CC4-5D6E-409C-BE32-E72D297353CC}">
              <c16:uniqueId val="{00000008-F235-43E4-BC51-B9FA0867B1F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235-43E4-BC51-B9FA0867B1F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25038</c:v>
                </c:pt>
                <c:pt idx="3">
                  <c:v>25233</c:v>
                </c:pt>
                <c:pt idx="6">
                  <c:v>24540</c:v>
                </c:pt>
                <c:pt idx="9">
                  <c:v>24706</c:v>
                </c:pt>
                <c:pt idx="12">
                  <c:v>24242</c:v>
                </c:pt>
              </c:numCache>
            </c:numRef>
          </c:val>
          <c:extLst>
            <c:ext xmlns:c16="http://schemas.microsoft.com/office/drawing/2014/chart" uri="{C3380CC4-5D6E-409C-BE32-E72D297353CC}">
              <c16:uniqueId val="{0000000A-F235-43E4-BC51-B9FA0867B1F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235-43E4-BC51-B9FA0867B1F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5501</c:v>
                </c:pt>
                <c:pt idx="1">
                  <c:v>5835</c:v>
                </c:pt>
                <c:pt idx="2">
                  <c:v>5439</c:v>
                </c:pt>
              </c:numCache>
            </c:numRef>
          </c:val>
          <c:extLst>
            <c:ext xmlns:c16="http://schemas.microsoft.com/office/drawing/2014/chart" uri="{C3380CC4-5D6E-409C-BE32-E72D297353CC}">
              <c16:uniqueId val="{00000000-BA55-4B46-9E04-45B44F4BC6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1940</c:v>
                </c:pt>
                <c:pt idx="1">
                  <c:v>2007</c:v>
                </c:pt>
                <c:pt idx="2">
                  <c:v>729</c:v>
                </c:pt>
              </c:numCache>
            </c:numRef>
          </c:val>
          <c:extLst>
            <c:ext xmlns:c16="http://schemas.microsoft.com/office/drawing/2014/chart" uri="{C3380CC4-5D6E-409C-BE32-E72D297353CC}">
              <c16:uniqueId val="{00000001-BA55-4B46-9E04-45B44F4BC6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9613</c:v>
                </c:pt>
                <c:pt idx="1">
                  <c:v>9445</c:v>
                </c:pt>
                <c:pt idx="2">
                  <c:v>9138</c:v>
                </c:pt>
              </c:numCache>
            </c:numRef>
          </c:val>
          <c:extLst>
            <c:ext xmlns:c16="http://schemas.microsoft.com/office/drawing/2014/chart" uri="{C3380CC4-5D6E-409C-BE32-E72D297353CC}">
              <c16:uniqueId val="{00000002-BA55-4B46-9E04-45B44F4BC6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大分県豊後大野市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令和６年度は対前年度比で減少しているが、令和２年度から見ると増加傾向にある。その主たる要因は、合併特例債など大型事業実施の際に発行した地方債の償還開始に伴う元利償還金の増加によるものである。来年度以降も新環境センター整備事業負担金など大型事業を予定しており、金利の上昇も予想されるため、実質公債費比率の分子は増加す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ゴシック" pitchFamily="49" charset="-128"/>
              <a:ea typeface="ＭＳ ゴシック" pitchFamily="49" charset="-128"/>
            </a:rPr>
            <a:t>　今後も、投資的事業は緊急度・住民ニーズの的確な把握に努めるとともに、大型事業に伴う新規の起債については、財政状況や金利の動向を注視し、有利な地方債の発行に努め、また、必要に応じて繰上償還を実施するなど適正な起債管理を行っていく。</a:t>
          </a:r>
          <a:endParaRPr kumimoji="1" lang="en-US" altLang="ja-JP" sz="13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latin typeface="ＭＳ ゴシック" pitchFamily="49" charset="-128"/>
              <a:ea typeface="ＭＳ ゴシック" pitchFamily="49" charset="-128"/>
            </a:rPr>
            <a:t> 満期一括償還地方債はなし。</a:t>
          </a:r>
          <a:endParaRPr kumimoji="1" lang="en-US" altLang="ja-JP" sz="1300" baseline="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大分県豊後大野市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のうち、一般会計等に係る地方債の現在高は令和元年度以降、合併特例債を活用した大型事業を多く実施したことで増加していたが、令和６年度には繰上償還を実施したこともあり、対前年度で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方、充当可能財源等のうち、充当可能基金は予算編成における一般財源不足に対応するため、財政調整基金や各種特定目的基金を取り崩したことで年々減少傾向にあり、加えて令和６年度には繰上償還の財源とするため減債基金を取り崩したことで、対前年度で２，０９６百万円（１３．２ポイント）大きく減少し、将来負担比率の分子が悪化した。</a:t>
          </a:r>
          <a:endParaRPr kumimoji="1" lang="en-US" altLang="ja-JP" sz="1300">
            <a:latin typeface="ＭＳ ゴシック" pitchFamily="49" charset="-128"/>
            <a:ea typeface="ＭＳ ゴシック" pitchFamily="49" charset="-128"/>
          </a:endParaRPr>
        </a:p>
        <a:p>
          <a:r>
            <a:rPr kumimoji="1" lang="ja-JP" altLang="en-US" sz="1300">
              <a:solidFill>
                <a:schemeClr val="dk1"/>
              </a:solidFill>
              <a:effectLst/>
              <a:latin typeface="ＭＳ ゴシック" pitchFamily="49" charset="-128"/>
              <a:ea typeface="ＭＳ ゴシック" pitchFamily="49" charset="-128"/>
              <a:cs typeface="+mn-cs"/>
            </a:rPr>
            <a:t>　今後は予算の執行段階において歳出抑制に努め、剰余金は基金に積極的に積み立てるとともに、計画及び着手している大型事業については、後年度における住民の負担軽減及び財政運営への影響が極力小さくなるよう十分配慮し事業を進めていく。</a:t>
          </a:r>
          <a:endParaRPr kumimoji="1" lang="en-US" altLang="ja-JP" sz="1300">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大分県豊後大野市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増減理由として、「財政調整基金」において、一般会計の決算状況を踏まえた実質収支額の二分の一以上の額（６０５，８５７千円）などを積み立てた一方で、当初予算や補正予算の一般財源不足分に充当するため同基金の取り崩し（１，０３８，８６１千円）を行ったことや、「減債基金」において繰上償還の財源などにするために取り崩し（１，３６１，３４４千円）を行ったことで、基金全体としては、１，９８０，７５１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財源の調整や大規模災害などの不測の事態が発生した際の取り崩しを予定している。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公共施設の維持、補修及び建設事業に要する経費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市民の連帯の強化及び地域振興を図るために要する経費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　市民が健康で明るい生涯を過ごせるよう地域における保健福祉の増進等を図るために要する経費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きらきら子育てゆめ基金　　　　：　次代を担うこどもを安心して産み育てることのできる環境づくりを推進するために要する経費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企業誘致促進及び創業支援基金　：　市内の産業の振興及び新たな雇用機会の拡大を図るために要する経費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主に公共施設の整備事業の財源として６９２，２００千円を充当したことによる減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主に地域振興事業の財源として１０３，６００千円を充当したことによる減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きらきら子育てゆめ基金　：　基金の創設による皆増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大型事業（公共施設等の更新や長寿命化対策など）への財源として取り崩しを行う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　市民の連帯及び強化を図る事業への財源として取り崩しを行う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　の  他　　　　：　今後、企業誘致の促進やこども・子育て政策などに対応するため、各種基金の取り崩しを行う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主に歳計余剰金の積立（６０５，８５７千円）による増、一般財源充当に係る取り崩し（１，０３８，８６１千円）による減。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近年の自然災害を踏まえ、可能な範囲で積立を行う。また、今後は目標とする積立規模を３０億円程度と設定し、基金運用等を行う。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主に普通交付税の再算定分（臨時財政対策債の償還分）の積立（８０，０６２千円）による増、繰上償還の財源とするための取り崩し（１，１４８，０２０千円）による減。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金利が上昇局面にあることを踏まえ、繰上償還の実施に備えた積立を行う。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31,998
31,580
603.14
31,784,718
30,086,464
1,131,258
14,855,258
24,241,769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財政力の弱い団体同士の合併団体であり、過疎地域に所在している本市においては、人口の減少や全国平均を上回る高齢化率</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（令和７年３月末現在：４５．７％）</a:t>
          </a:r>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に加え、市内に核となる産業がないこと等から財政基盤が弱く、類似団体平均を大きく下回っている。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引き続き、地方税の収納率向上対策を推進するほか、事務事業評価制度やＫＰＩ指標に基づく事業の見直しを行い、行財政運営の効率化に努めるなど、財政基盤の強化を図る。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119380</xdr:rowOff>
    </xdr:from>
    <xdr:to>
      <xdr:col>23</xdr:col>
      <xdr:colOff>133350</xdr:colOff>
      <xdr:row>43</xdr:row>
      <xdr:rowOff>143510</xdr:rowOff>
    </xdr:to>
    <xdr:cxnSp macro="">
      <xdr:nvCxnSpPr>
        <xdr:cNvPr id="67" name="直線コネクタ 66"/>
        <xdr:cNvCxnSpPr/>
      </xdr:nvCxnSpPr>
      <xdr:spPr>
        <a:xfrm flipV="1">
          <a:off x="4114800" y="74917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70" name="直線コネクタ 69"/>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3" name="直線コネクタ 72"/>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6" name="直線コネクタ 75"/>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1" name="テキスト ボックス 90"/>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92" name="楕円 91"/>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3" name="テキスト ボックス 92"/>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経常収支比率は、前年度比０．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ポイント改善し、類似団体と比較すると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ポイント下回った結果となっている。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これは、分子の経常一般財源経費の増加以上に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分母の経常一般財源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が増加したためである。主な要因として、分母の大半を占める地方交付税のうち、普通交付税が再算定などにより１．９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ことが挙げられる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今後、賃上げや物価高騰による</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や物件費の伸びと金利の上昇による公債費の伸びが予想されるため、職員</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数</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の適正管理や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、大型事業に伴う新規の起債について、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状況</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や金利</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の動向を注視し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適正な起債管理を実施することとする。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42635</xdr:rowOff>
    </xdr:from>
    <xdr:to>
      <xdr:col>23</xdr:col>
      <xdr:colOff>133350</xdr:colOff>
      <xdr:row>60</xdr:row>
      <xdr:rowOff>73660</xdr:rowOff>
    </xdr:to>
    <xdr:cxnSp macro="">
      <xdr:nvCxnSpPr>
        <xdr:cNvPr id="132" name="直線コネクタ 131"/>
        <xdr:cNvCxnSpPr/>
      </xdr:nvCxnSpPr>
      <xdr:spPr>
        <a:xfrm flipV="1">
          <a:off x="4114800" y="10329635"/>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80554</xdr:rowOff>
    </xdr:to>
    <xdr:cxnSp macro="">
      <xdr:nvCxnSpPr>
        <xdr:cNvPr id="135" name="直線コネクタ 134"/>
        <xdr:cNvCxnSpPr/>
      </xdr:nvCxnSpPr>
      <xdr:spPr>
        <a:xfrm flipV="1">
          <a:off x="3225800" y="1036066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58965</xdr:rowOff>
    </xdr:from>
    <xdr:to>
      <xdr:col>15</xdr:col>
      <xdr:colOff>82550</xdr:colOff>
      <xdr:row>60</xdr:row>
      <xdr:rowOff>80554</xdr:rowOff>
    </xdr:to>
    <xdr:cxnSp macro="">
      <xdr:nvCxnSpPr>
        <xdr:cNvPr id="138" name="直線コネクタ 137"/>
        <xdr:cNvCxnSpPr/>
      </xdr:nvCxnSpPr>
      <xdr:spPr>
        <a:xfrm>
          <a:off x="2336800" y="10174515"/>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58965</xdr:rowOff>
    </xdr:from>
    <xdr:to>
      <xdr:col>11</xdr:col>
      <xdr:colOff>31750</xdr:colOff>
      <xdr:row>60</xdr:row>
      <xdr:rowOff>63319</xdr:rowOff>
    </xdr:to>
    <xdr:cxnSp macro="">
      <xdr:nvCxnSpPr>
        <xdr:cNvPr id="141" name="直線コネクタ 140"/>
        <xdr:cNvCxnSpPr/>
      </xdr:nvCxnSpPr>
      <xdr:spPr>
        <a:xfrm flipV="1">
          <a:off x="1447800" y="10174515"/>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163285</xdr:rowOff>
    </xdr:from>
    <xdr:to>
      <xdr:col>23</xdr:col>
      <xdr:colOff>184150</xdr:colOff>
      <xdr:row>60</xdr:row>
      <xdr:rowOff>93435</xdr:rowOff>
    </xdr:to>
    <xdr:sp macro="" textlink="">
      <xdr:nvSpPr>
        <xdr:cNvPr id="151" name="楕円 150"/>
        <xdr:cNvSpPr/>
      </xdr:nvSpPr>
      <xdr:spPr>
        <a:xfrm>
          <a:off x="49022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8362</xdr:rowOff>
    </xdr:from>
    <xdr:ext cx="762000" cy="259045"/>
    <xdr:sp macro="" textlink="">
      <xdr:nvSpPr>
        <xdr:cNvPr id="152" name="財政構造の弾力性該当値テキスト"/>
        <xdr:cNvSpPr txBox="1"/>
      </xdr:nvSpPr>
      <xdr:spPr>
        <a:xfrm>
          <a:off x="5041900" y="1012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134637</xdr:rowOff>
    </xdr:from>
    <xdr:ext cx="736600" cy="259045"/>
    <xdr:sp macro="" textlink="">
      <xdr:nvSpPr>
        <xdr:cNvPr id="154" name="テキスト ボックス 153"/>
        <xdr:cNvSpPr txBox="1"/>
      </xdr:nvSpPr>
      <xdr:spPr>
        <a:xfrm>
          <a:off x="3733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29754</xdr:rowOff>
    </xdr:from>
    <xdr:to>
      <xdr:col>15</xdr:col>
      <xdr:colOff>133350</xdr:colOff>
      <xdr:row>60</xdr:row>
      <xdr:rowOff>131354</xdr:rowOff>
    </xdr:to>
    <xdr:sp macro="" textlink="">
      <xdr:nvSpPr>
        <xdr:cNvPr id="155" name="楕円 154"/>
        <xdr:cNvSpPr/>
      </xdr:nvSpPr>
      <xdr:spPr>
        <a:xfrm>
          <a:off x="3175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116131</xdr:rowOff>
    </xdr:from>
    <xdr:ext cx="762000" cy="259045"/>
    <xdr:sp macro="" textlink="">
      <xdr:nvSpPr>
        <xdr:cNvPr id="156" name="テキスト ボックス 155"/>
        <xdr:cNvSpPr txBox="1"/>
      </xdr:nvSpPr>
      <xdr:spPr>
        <a:xfrm>
          <a:off x="2844800" y="1040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8165</xdr:rowOff>
    </xdr:from>
    <xdr:to>
      <xdr:col>11</xdr:col>
      <xdr:colOff>82550</xdr:colOff>
      <xdr:row>59</xdr:row>
      <xdr:rowOff>109765</xdr:rowOff>
    </xdr:to>
    <xdr:sp macro="" textlink="">
      <xdr:nvSpPr>
        <xdr:cNvPr id="157" name="楕円 156"/>
        <xdr:cNvSpPr/>
      </xdr:nvSpPr>
      <xdr:spPr>
        <a:xfrm>
          <a:off x="2286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119942</xdr:rowOff>
    </xdr:from>
    <xdr:ext cx="762000" cy="259045"/>
    <xdr:sp macro="" textlink="">
      <xdr:nvSpPr>
        <xdr:cNvPr id="158" name="テキスト ボックス 157"/>
        <xdr:cNvSpPr txBox="1"/>
      </xdr:nvSpPr>
      <xdr:spPr>
        <a:xfrm>
          <a:off x="1955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12519</xdr:rowOff>
    </xdr:from>
    <xdr:to>
      <xdr:col>7</xdr:col>
      <xdr:colOff>31750</xdr:colOff>
      <xdr:row>60</xdr:row>
      <xdr:rowOff>114119</xdr:rowOff>
    </xdr:to>
    <xdr:sp macro="" textlink="">
      <xdr:nvSpPr>
        <xdr:cNvPr id="159" name="楕円 158"/>
        <xdr:cNvSpPr/>
      </xdr:nvSpPr>
      <xdr:spPr>
        <a:xfrm>
          <a:off x="1397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124296</xdr:rowOff>
    </xdr:from>
    <xdr:ext cx="762000" cy="259045"/>
    <xdr:sp macro="" textlink="">
      <xdr:nvSpPr>
        <xdr:cNvPr id="160" name="テキスト ボックス 159"/>
        <xdr:cNvSpPr txBox="1"/>
      </xdr:nvSpPr>
      <xdr:spPr>
        <a:xfrm>
          <a:off x="1066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町村合併後の職員数の適正化を行っているが、旧町村単位で類似施設を保有していたため維持管理経費が経常的に必要となっていることから、類似団体平均と比較すると数値は上回った状況にある。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指定管理者制度の導入や業務の外部委託など民間の活力を導入・推進しつつ、公共施設の見直し方針や公共施設等総合管理計画に基づく施設の統廃合、財産処分の取組を強化し、財政運営の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53781</xdr:rowOff>
    </xdr:from>
    <xdr:to>
      <xdr:col>23</xdr:col>
      <xdr:colOff>133350</xdr:colOff>
      <xdr:row>81</xdr:row>
      <xdr:rowOff>56516</xdr:rowOff>
    </xdr:to>
    <xdr:cxnSp macro="">
      <xdr:nvCxnSpPr>
        <xdr:cNvPr id="192" name="直線コネクタ 191"/>
        <xdr:cNvCxnSpPr/>
      </xdr:nvCxnSpPr>
      <xdr:spPr>
        <a:xfrm>
          <a:off x="4114800" y="13941231"/>
          <a:ext cx="8382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53243</xdr:rowOff>
    </xdr:from>
    <xdr:to>
      <xdr:col>19</xdr:col>
      <xdr:colOff>133350</xdr:colOff>
      <xdr:row>81</xdr:row>
      <xdr:rowOff>53781</xdr:rowOff>
    </xdr:to>
    <xdr:cxnSp macro="">
      <xdr:nvCxnSpPr>
        <xdr:cNvPr id="195" name="直線コネクタ 194"/>
        <xdr:cNvCxnSpPr/>
      </xdr:nvCxnSpPr>
      <xdr:spPr>
        <a:xfrm>
          <a:off x="3225800" y="13940693"/>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51687</xdr:rowOff>
    </xdr:from>
    <xdr:to>
      <xdr:col>15</xdr:col>
      <xdr:colOff>82550</xdr:colOff>
      <xdr:row>81</xdr:row>
      <xdr:rowOff>53243</xdr:rowOff>
    </xdr:to>
    <xdr:cxnSp macro="">
      <xdr:nvCxnSpPr>
        <xdr:cNvPr id="198" name="直線コネクタ 197"/>
        <xdr:cNvCxnSpPr/>
      </xdr:nvCxnSpPr>
      <xdr:spPr>
        <a:xfrm>
          <a:off x="2336800" y="13939137"/>
          <a:ext cx="889000"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51366</xdr:rowOff>
    </xdr:from>
    <xdr:to>
      <xdr:col>11</xdr:col>
      <xdr:colOff>31750</xdr:colOff>
      <xdr:row>81</xdr:row>
      <xdr:rowOff>51687</xdr:rowOff>
    </xdr:to>
    <xdr:cxnSp macro="">
      <xdr:nvCxnSpPr>
        <xdr:cNvPr id="201" name="直線コネクタ 200"/>
        <xdr:cNvCxnSpPr/>
      </xdr:nvCxnSpPr>
      <xdr:spPr>
        <a:xfrm>
          <a:off x="1447800" y="13938816"/>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5716</xdr:rowOff>
    </xdr:from>
    <xdr:to>
      <xdr:col>23</xdr:col>
      <xdr:colOff>184150</xdr:colOff>
      <xdr:row>81</xdr:row>
      <xdr:rowOff>107316</xdr:rowOff>
    </xdr:to>
    <xdr:sp macro="" textlink="">
      <xdr:nvSpPr>
        <xdr:cNvPr id="211" name="楕円 210"/>
        <xdr:cNvSpPr/>
      </xdr:nvSpPr>
      <xdr:spPr>
        <a:xfrm>
          <a:off x="4902200" y="1389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53993</xdr:rowOff>
    </xdr:from>
    <xdr:ext cx="762000" cy="259045"/>
    <xdr:sp macro="" textlink="">
      <xdr:nvSpPr>
        <xdr:cNvPr id="212" name="人件費・物件費等の状況該当値テキスト"/>
        <xdr:cNvSpPr txBox="1"/>
      </xdr:nvSpPr>
      <xdr:spPr>
        <a:xfrm>
          <a:off x="5041900" y="1394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2981</xdr:rowOff>
    </xdr:from>
    <xdr:to>
      <xdr:col>19</xdr:col>
      <xdr:colOff>184150</xdr:colOff>
      <xdr:row>81</xdr:row>
      <xdr:rowOff>104581</xdr:rowOff>
    </xdr:to>
    <xdr:sp macro="" textlink="">
      <xdr:nvSpPr>
        <xdr:cNvPr id="213" name="楕円 212"/>
        <xdr:cNvSpPr/>
      </xdr:nvSpPr>
      <xdr:spPr>
        <a:xfrm>
          <a:off x="4064000" y="1389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89358</xdr:rowOff>
    </xdr:from>
    <xdr:ext cx="736600" cy="259045"/>
    <xdr:sp macro="" textlink="">
      <xdr:nvSpPr>
        <xdr:cNvPr id="214" name="テキスト ボックス 213"/>
        <xdr:cNvSpPr txBox="1"/>
      </xdr:nvSpPr>
      <xdr:spPr>
        <a:xfrm>
          <a:off x="3733800" y="13976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2443</xdr:rowOff>
    </xdr:from>
    <xdr:to>
      <xdr:col>15</xdr:col>
      <xdr:colOff>133350</xdr:colOff>
      <xdr:row>81</xdr:row>
      <xdr:rowOff>104043</xdr:rowOff>
    </xdr:to>
    <xdr:sp macro="" textlink="">
      <xdr:nvSpPr>
        <xdr:cNvPr id="215" name="楕円 214"/>
        <xdr:cNvSpPr/>
      </xdr:nvSpPr>
      <xdr:spPr>
        <a:xfrm>
          <a:off x="3175000" y="1388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88820</xdr:rowOff>
    </xdr:from>
    <xdr:ext cx="762000" cy="259045"/>
    <xdr:sp macro="" textlink="">
      <xdr:nvSpPr>
        <xdr:cNvPr id="216" name="テキスト ボックス 215"/>
        <xdr:cNvSpPr txBox="1"/>
      </xdr:nvSpPr>
      <xdr:spPr>
        <a:xfrm>
          <a:off x="2844800" y="139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887</xdr:rowOff>
    </xdr:from>
    <xdr:to>
      <xdr:col>11</xdr:col>
      <xdr:colOff>82550</xdr:colOff>
      <xdr:row>81</xdr:row>
      <xdr:rowOff>102487</xdr:rowOff>
    </xdr:to>
    <xdr:sp macro="" textlink="">
      <xdr:nvSpPr>
        <xdr:cNvPr id="217" name="楕円 216"/>
        <xdr:cNvSpPr/>
      </xdr:nvSpPr>
      <xdr:spPr>
        <a:xfrm>
          <a:off x="2286000" y="138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87264</xdr:rowOff>
    </xdr:from>
    <xdr:ext cx="762000" cy="259045"/>
    <xdr:sp macro="" textlink="">
      <xdr:nvSpPr>
        <xdr:cNvPr id="218" name="テキスト ボックス 217"/>
        <xdr:cNvSpPr txBox="1"/>
      </xdr:nvSpPr>
      <xdr:spPr>
        <a:xfrm>
          <a:off x="1955800" y="139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566</xdr:rowOff>
    </xdr:from>
    <xdr:to>
      <xdr:col>7</xdr:col>
      <xdr:colOff>31750</xdr:colOff>
      <xdr:row>81</xdr:row>
      <xdr:rowOff>102166</xdr:rowOff>
    </xdr:to>
    <xdr:sp macro="" textlink="">
      <xdr:nvSpPr>
        <xdr:cNvPr id="219" name="楕円 218"/>
        <xdr:cNvSpPr/>
      </xdr:nvSpPr>
      <xdr:spPr>
        <a:xfrm>
          <a:off x="1397000" y="138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86943</xdr:rowOff>
    </xdr:from>
    <xdr:ext cx="762000" cy="259045"/>
    <xdr:sp macro="" textlink="">
      <xdr:nvSpPr>
        <xdr:cNvPr id="220" name="テキスト ボックス 219"/>
        <xdr:cNvSpPr txBox="1"/>
      </xdr:nvSpPr>
      <xdr:spPr>
        <a:xfrm>
          <a:off x="1066800" y="1397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ラスパイレス指数（</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１００</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）については、類似団体平均（９７．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）よりも高い数値となった。引き続き、職員数の適正化とあわせ、より一層の人件費の適正管理に努める。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86179</xdr:rowOff>
    </xdr:to>
    <xdr:cxnSp macro="">
      <xdr:nvCxnSpPr>
        <xdr:cNvPr id="256" name="直線コネクタ 255"/>
        <xdr:cNvCxnSpPr/>
      </xdr:nvCxnSpPr>
      <xdr:spPr>
        <a:xfrm>
          <a:off x="16179800" y="151048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17236</xdr:rowOff>
    </xdr:from>
    <xdr:to>
      <xdr:col>77</xdr:col>
      <xdr:colOff>44450</xdr:colOff>
      <xdr:row>88</xdr:row>
      <xdr:rowOff>17236</xdr:rowOff>
    </xdr:to>
    <xdr:cxnSp macro="">
      <xdr:nvCxnSpPr>
        <xdr:cNvPr id="259" name="直線コネクタ 258"/>
        <xdr:cNvCxnSpPr/>
      </xdr:nvCxnSpPr>
      <xdr:spPr>
        <a:xfrm>
          <a:off x="15290800" y="151048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17236</xdr:rowOff>
    </xdr:from>
    <xdr:to>
      <xdr:col>72</xdr:col>
      <xdr:colOff>203200</xdr:colOff>
      <xdr:row>88</xdr:row>
      <xdr:rowOff>86179</xdr:rowOff>
    </xdr:to>
    <xdr:cxnSp macro="">
      <xdr:nvCxnSpPr>
        <xdr:cNvPr id="262" name="直線コネクタ 261"/>
        <xdr:cNvCxnSpPr/>
      </xdr:nvCxnSpPr>
      <xdr:spPr>
        <a:xfrm flipV="1">
          <a:off x="14401800" y="1510483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89</xdr:row>
      <xdr:rowOff>907</xdr:rowOff>
    </xdr:to>
    <xdr:cxnSp macro="">
      <xdr:nvCxnSpPr>
        <xdr:cNvPr id="265" name="直線コネクタ 264"/>
        <xdr:cNvCxnSpPr/>
      </xdr:nvCxnSpPr>
      <xdr:spPr>
        <a:xfrm flipV="1">
          <a:off x="13512800" y="151737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75" name="楕円 274"/>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102706</xdr:rowOff>
    </xdr:from>
    <xdr:ext cx="762000" cy="259045"/>
    <xdr:sp macro="" textlink="">
      <xdr:nvSpPr>
        <xdr:cNvPr id="276" name="給与水準   （国との比較）該当値テキスト"/>
        <xdr:cNvSpPr txBox="1"/>
      </xdr:nvSpPr>
      <xdr:spPr>
        <a:xfrm>
          <a:off x="17106900" y="150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77" name="楕円 276"/>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78" name="テキスト ボックス 277"/>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79" name="楕円 278"/>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0" name="テキスト ボックス 279"/>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35379</xdr:rowOff>
    </xdr:from>
    <xdr:to>
      <xdr:col>68</xdr:col>
      <xdr:colOff>203200</xdr:colOff>
      <xdr:row>88</xdr:row>
      <xdr:rowOff>136979</xdr:rowOff>
    </xdr:to>
    <xdr:sp macro="" textlink="">
      <xdr:nvSpPr>
        <xdr:cNvPr id="281" name="楕円 280"/>
        <xdr:cNvSpPr/>
      </xdr:nvSpPr>
      <xdr:spPr>
        <a:xfrm>
          <a:off x="14351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121756</xdr:rowOff>
    </xdr:from>
    <xdr:ext cx="762000" cy="259045"/>
    <xdr:sp macro="" textlink="">
      <xdr:nvSpPr>
        <xdr:cNvPr id="282" name="テキスト ボックス 281"/>
        <xdr:cNvSpPr txBox="1"/>
      </xdr:nvSpPr>
      <xdr:spPr>
        <a:xfrm>
          <a:off x="14020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3" name="楕円 282"/>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4" name="テキスト ボックス 283"/>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市の面積が非常に広大であり市内全域をカバーする必要があることから、数値は１３．</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８８</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人と類似団体平均の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人と比べ２．</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８１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人多くなっている。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今後も退職者と新規採用職員の調整を行い、市民サービスを維持していくための適正な定員管理に努める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とともに、指定管理者制度の推進や業務の民間委託等を推進する。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50884</xdr:rowOff>
    </xdr:from>
    <xdr:to>
      <xdr:col>81</xdr:col>
      <xdr:colOff>44450</xdr:colOff>
      <xdr:row>62</xdr:row>
      <xdr:rowOff>75015</xdr:rowOff>
    </xdr:to>
    <xdr:cxnSp macro="">
      <xdr:nvCxnSpPr>
        <xdr:cNvPr id="319" name="直線コネクタ 318"/>
        <xdr:cNvCxnSpPr/>
      </xdr:nvCxnSpPr>
      <xdr:spPr>
        <a:xfrm>
          <a:off x="16179800" y="10680784"/>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42037</xdr:rowOff>
    </xdr:from>
    <xdr:to>
      <xdr:col>77</xdr:col>
      <xdr:colOff>44450</xdr:colOff>
      <xdr:row>62</xdr:row>
      <xdr:rowOff>50884</xdr:rowOff>
    </xdr:to>
    <xdr:cxnSp macro="">
      <xdr:nvCxnSpPr>
        <xdr:cNvPr id="322" name="直線コネクタ 321"/>
        <xdr:cNvCxnSpPr/>
      </xdr:nvCxnSpPr>
      <xdr:spPr>
        <a:xfrm>
          <a:off x="15290800" y="10671937"/>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37211</xdr:rowOff>
    </xdr:from>
    <xdr:to>
      <xdr:col>72</xdr:col>
      <xdr:colOff>203200</xdr:colOff>
      <xdr:row>62</xdr:row>
      <xdr:rowOff>42037</xdr:rowOff>
    </xdr:to>
    <xdr:cxnSp macro="">
      <xdr:nvCxnSpPr>
        <xdr:cNvPr id="325" name="直線コネクタ 324"/>
        <xdr:cNvCxnSpPr/>
      </xdr:nvCxnSpPr>
      <xdr:spPr>
        <a:xfrm>
          <a:off x="14401800" y="1066711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17907</xdr:rowOff>
    </xdr:from>
    <xdr:to>
      <xdr:col>68</xdr:col>
      <xdr:colOff>152400</xdr:colOff>
      <xdr:row>62</xdr:row>
      <xdr:rowOff>37211</xdr:rowOff>
    </xdr:to>
    <xdr:cxnSp macro="">
      <xdr:nvCxnSpPr>
        <xdr:cNvPr id="328" name="直線コネクタ 327"/>
        <xdr:cNvCxnSpPr/>
      </xdr:nvCxnSpPr>
      <xdr:spPr>
        <a:xfrm>
          <a:off x="13512800" y="1064780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24215</xdr:rowOff>
    </xdr:from>
    <xdr:to>
      <xdr:col>81</xdr:col>
      <xdr:colOff>95250</xdr:colOff>
      <xdr:row>62</xdr:row>
      <xdr:rowOff>125815</xdr:rowOff>
    </xdr:to>
    <xdr:sp macro="" textlink="">
      <xdr:nvSpPr>
        <xdr:cNvPr id="338" name="楕円 337"/>
        <xdr:cNvSpPr/>
      </xdr:nvSpPr>
      <xdr:spPr>
        <a:xfrm>
          <a:off x="16967200" y="106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167742</xdr:rowOff>
    </xdr:from>
    <xdr:ext cx="762000" cy="259045"/>
    <xdr:sp macro="" textlink="">
      <xdr:nvSpPr>
        <xdr:cNvPr id="339" name="定員管理の状況該当値テキスト"/>
        <xdr:cNvSpPr txBox="1"/>
      </xdr:nvSpPr>
      <xdr:spPr>
        <a:xfrm>
          <a:off x="17106900" y="106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84</xdr:rowOff>
    </xdr:from>
    <xdr:to>
      <xdr:col>77</xdr:col>
      <xdr:colOff>95250</xdr:colOff>
      <xdr:row>62</xdr:row>
      <xdr:rowOff>101684</xdr:rowOff>
    </xdr:to>
    <xdr:sp macro="" textlink="">
      <xdr:nvSpPr>
        <xdr:cNvPr id="340" name="楕円 339"/>
        <xdr:cNvSpPr/>
      </xdr:nvSpPr>
      <xdr:spPr>
        <a:xfrm>
          <a:off x="16129000" y="106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86461</xdr:rowOff>
    </xdr:from>
    <xdr:ext cx="736600" cy="259045"/>
    <xdr:sp macro="" textlink="">
      <xdr:nvSpPr>
        <xdr:cNvPr id="341" name="テキスト ボックス 340"/>
        <xdr:cNvSpPr txBox="1"/>
      </xdr:nvSpPr>
      <xdr:spPr>
        <a:xfrm>
          <a:off x="15798800" y="1071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162687</xdr:rowOff>
    </xdr:from>
    <xdr:to>
      <xdr:col>73</xdr:col>
      <xdr:colOff>44450</xdr:colOff>
      <xdr:row>62</xdr:row>
      <xdr:rowOff>92837</xdr:rowOff>
    </xdr:to>
    <xdr:sp macro="" textlink="">
      <xdr:nvSpPr>
        <xdr:cNvPr id="342" name="楕円 341"/>
        <xdr:cNvSpPr/>
      </xdr:nvSpPr>
      <xdr:spPr>
        <a:xfrm>
          <a:off x="15240000" y="1062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77614</xdr:rowOff>
    </xdr:from>
    <xdr:ext cx="762000" cy="259045"/>
    <xdr:sp macro="" textlink="">
      <xdr:nvSpPr>
        <xdr:cNvPr id="343" name="テキスト ボックス 342"/>
        <xdr:cNvSpPr txBox="1"/>
      </xdr:nvSpPr>
      <xdr:spPr>
        <a:xfrm>
          <a:off x="14909800" y="1070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157861</xdr:rowOff>
    </xdr:from>
    <xdr:to>
      <xdr:col>68</xdr:col>
      <xdr:colOff>203200</xdr:colOff>
      <xdr:row>62</xdr:row>
      <xdr:rowOff>88011</xdr:rowOff>
    </xdr:to>
    <xdr:sp macro="" textlink="">
      <xdr:nvSpPr>
        <xdr:cNvPr id="344" name="楕円 343"/>
        <xdr:cNvSpPr/>
      </xdr:nvSpPr>
      <xdr:spPr>
        <a:xfrm>
          <a:off x="14351000" y="1061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72788</xdr:rowOff>
    </xdr:from>
    <xdr:ext cx="762000" cy="259045"/>
    <xdr:sp macro="" textlink="">
      <xdr:nvSpPr>
        <xdr:cNvPr id="345" name="テキスト ボックス 344"/>
        <xdr:cNvSpPr txBox="1"/>
      </xdr:nvSpPr>
      <xdr:spPr>
        <a:xfrm>
          <a:off x="14020800" y="1070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138557</xdr:rowOff>
    </xdr:from>
    <xdr:to>
      <xdr:col>64</xdr:col>
      <xdr:colOff>152400</xdr:colOff>
      <xdr:row>62</xdr:row>
      <xdr:rowOff>68707</xdr:rowOff>
    </xdr:to>
    <xdr:sp macro="" textlink="">
      <xdr:nvSpPr>
        <xdr:cNvPr id="346" name="楕円 345"/>
        <xdr:cNvSpPr/>
      </xdr:nvSpPr>
      <xdr:spPr>
        <a:xfrm>
          <a:off x="13462000" y="1059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53484</xdr:rowOff>
    </xdr:from>
    <xdr:ext cx="762000" cy="259045"/>
    <xdr:sp macro="" textlink="">
      <xdr:nvSpPr>
        <xdr:cNvPr id="347" name="テキスト ボックス 346"/>
        <xdr:cNvSpPr txBox="1"/>
      </xdr:nvSpPr>
      <xdr:spPr>
        <a:xfrm>
          <a:off x="13131800" y="10683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類似団体と比較しても良好であるが、今年度は、前年度比０．</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ポイント悪化し６．</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実質公債費比率は３か年平均であるため、単年度比率では前年度比０．０４ポイント改善しているものの、</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年度単年度比率よりも</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１．２</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している。主な要因として、分子の主な基礎数値である公債費が大型事業に充当した合併特例債の償還などにより増加したことに加え、分母の基礎数値である普通交付税額と臨時財政対策債発行可能額が合計６９６，８１２千円減少したことが挙げられる。引き</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続き、公債費等義務的経費の削減を中心とする行財政改革を推進し、財政の健全化に努める。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135149</xdr:rowOff>
    </xdr:from>
    <xdr:to>
      <xdr:col>81</xdr:col>
      <xdr:colOff>44450</xdr:colOff>
      <xdr:row>36</xdr:row>
      <xdr:rowOff>143192</xdr:rowOff>
    </xdr:to>
    <xdr:cxnSp macro="">
      <xdr:nvCxnSpPr>
        <xdr:cNvPr id="381" name="直線コネクタ 380"/>
        <xdr:cNvCxnSpPr/>
      </xdr:nvCxnSpPr>
      <xdr:spPr>
        <a:xfrm>
          <a:off x="16179800" y="6307349"/>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121073</xdr:rowOff>
    </xdr:from>
    <xdr:to>
      <xdr:col>77</xdr:col>
      <xdr:colOff>44450</xdr:colOff>
      <xdr:row>36</xdr:row>
      <xdr:rowOff>135149</xdr:rowOff>
    </xdr:to>
    <xdr:cxnSp macro="">
      <xdr:nvCxnSpPr>
        <xdr:cNvPr id="384" name="直線コネクタ 383"/>
        <xdr:cNvCxnSpPr/>
      </xdr:nvCxnSpPr>
      <xdr:spPr>
        <a:xfrm>
          <a:off x="15290800" y="629327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109008</xdr:rowOff>
    </xdr:from>
    <xdr:to>
      <xdr:col>72</xdr:col>
      <xdr:colOff>203200</xdr:colOff>
      <xdr:row>36</xdr:row>
      <xdr:rowOff>121073</xdr:rowOff>
    </xdr:to>
    <xdr:cxnSp macro="">
      <xdr:nvCxnSpPr>
        <xdr:cNvPr id="387" name="直線コネクタ 386"/>
        <xdr:cNvCxnSpPr/>
      </xdr:nvCxnSpPr>
      <xdr:spPr>
        <a:xfrm>
          <a:off x="14401800" y="628120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104987</xdr:rowOff>
    </xdr:from>
    <xdr:to>
      <xdr:col>68</xdr:col>
      <xdr:colOff>152400</xdr:colOff>
      <xdr:row>36</xdr:row>
      <xdr:rowOff>109008</xdr:rowOff>
    </xdr:to>
    <xdr:cxnSp macro="">
      <xdr:nvCxnSpPr>
        <xdr:cNvPr id="390" name="直線コネクタ 389"/>
        <xdr:cNvCxnSpPr/>
      </xdr:nvCxnSpPr>
      <xdr:spPr>
        <a:xfrm>
          <a:off x="13512800" y="627718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92392</xdr:rowOff>
    </xdr:from>
    <xdr:to>
      <xdr:col>81</xdr:col>
      <xdr:colOff>95250</xdr:colOff>
      <xdr:row>37</xdr:row>
      <xdr:rowOff>22542</xdr:rowOff>
    </xdr:to>
    <xdr:sp macro="" textlink="">
      <xdr:nvSpPr>
        <xdr:cNvPr id="400" name="楕円 399"/>
        <xdr:cNvSpPr/>
      </xdr:nvSpPr>
      <xdr:spPr>
        <a:xfrm>
          <a:off x="169672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108919</xdr:rowOff>
    </xdr:from>
    <xdr:ext cx="762000" cy="259045"/>
    <xdr:sp macro="" textlink="">
      <xdr:nvSpPr>
        <xdr:cNvPr id="401" name="公債費負担の状況該当値テキスト"/>
        <xdr:cNvSpPr txBox="1"/>
      </xdr:nvSpPr>
      <xdr:spPr>
        <a:xfrm>
          <a:off x="17106900" y="610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84349</xdr:rowOff>
    </xdr:from>
    <xdr:to>
      <xdr:col>77</xdr:col>
      <xdr:colOff>95250</xdr:colOff>
      <xdr:row>37</xdr:row>
      <xdr:rowOff>14499</xdr:rowOff>
    </xdr:to>
    <xdr:sp macro="" textlink="">
      <xdr:nvSpPr>
        <xdr:cNvPr id="402" name="楕円 401"/>
        <xdr:cNvSpPr/>
      </xdr:nvSpPr>
      <xdr:spPr>
        <a:xfrm>
          <a:off x="161290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24676</xdr:rowOff>
    </xdr:from>
    <xdr:ext cx="736600" cy="259045"/>
    <xdr:sp macro="" textlink="">
      <xdr:nvSpPr>
        <xdr:cNvPr id="403" name="テキスト ボックス 402"/>
        <xdr:cNvSpPr txBox="1"/>
      </xdr:nvSpPr>
      <xdr:spPr>
        <a:xfrm>
          <a:off x="15798800" y="602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70273</xdr:rowOff>
    </xdr:from>
    <xdr:to>
      <xdr:col>73</xdr:col>
      <xdr:colOff>44450</xdr:colOff>
      <xdr:row>37</xdr:row>
      <xdr:rowOff>423</xdr:rowOff>
    </xdr:to>
    <xdr:sp macro="" textlink="">
      <xdr:nvSpPr>
        <xdr:cNvPr id="404" name="楕円 403"/>
        <xdr:cNvSpPr/>
      </xdr:nvSpPr>
      <xdr:spPr>
        <a:xfrm>
          <a:off x="15240000" y="624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10600</xdr:rowOff>
    </xdr:from>
    <xdr:ext cx="762000" cy="259045"/>
    <xdr:sp macro="" textlink="">
      <xdr:nvSpPr>
        <xdr:cNvPr id="405" name="テキスト ボックス 404"/>
        <xdr:cNvSpPr txBox="1"/>
      </xdr:nvSpPr>
      <xdr:spPr>
        <a:xfrm>
          <a:off x="14909800" y="601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58208</xdr:rowOff>
    </xdr:from>
    <xdr:to>
      <xdr:col>68</xdr:col>
      <xdr:colOff>203200</xdr:colOff>
      <xdr:row>36</xdr:row>
      <xdr:rowOff>159808</xdr:rowOff>
    </xdr:to>
    <xdr:sp macro="" textlink="">
      <xdr:nvSpPr>
        <xdr:cNvPr id="406" name="楕円 405"/>
        <xdr:cNvSpPr/>
      </xdr:nvSpPr>
      <xdr:spPr>
        <a:xfrm>
          <a:off x="14351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169985</xdr:rowOff>
    </xdr:from>
    <xdr:ext cx="762000" cy="259045"/>
    <xdr:sp macro="" textlink="">
      <xdr:nvSpPr>
        <xdr:cNvPr id="407" name="テキスト ボックス 406"/>
        <xdr:cNvSpPr txBox="1"/>
      </xdr:nvSpPr>
      <xdr:spPr>
        <a:xfrm>
          <a:off x="14020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54187</xdr:rowOff>
    </xdr:from>
    <xdr:to>
      <xdr:col>64</xdr:col>
      <xdr:colOff>152400</xdr:colOff>
      <xdr:row>36</xdr:row>
      <xdr:rowOff>155787</xdr:rowOff>
    </xdr:to>
    <xdr:sp macro="" textlink="">
      <xdr:nvSpPr>
        <xdr:cNvPr id="408" name="楕円 407"/>
        <xdr:cNvSpPr/>
      </xdr:nvSpPr>
      <xdr:spPr>
        <a:xfrm>
          <a:off x="134620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165964</xdr:rowOff>
    </xdr:from>
    <xdr:ext cx="762000" cy="259045"/>
    <xdr:sp macro="" textlink="">
      <xdr:nvSpPr>
        <xdr:cNvPr id="409" name="テキスト ボックス 408"/>
        <xdr:cNvSpPr txBox="1"/>
      </xdr:nvSpPr>
      <xdr:spPr>
        <a:xfrm>
          <a:off x="13131800" y="599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将来負担比率は、前年度比</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１１</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．９ポイント悪化し、△</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２５．９</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Ｒ</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５</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３７．８</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となっている。主な要因としては、分子（</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充当可能財源等</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）のうち、</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充当可能基金が２，０９５，３６７</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千円</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（１３．２ポイント）減少したことに加え、分母（算入公債費等の額）</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３，１７８千円（０．１ポイント）増加したことが</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挙げられる。</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基金の減少については、予算編成における財源不足を補うために財政調整基金や特定目的基金を取り崩した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ためで</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ある。また</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金利の上昇による公債費の</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増加も</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予想されることから</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起債の新規発行抑制に努めるなど</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公債費等義務的経費の削減を中心とする行財政改革を推進し、財政健全化</a:t>
          </a:r>
          <a:r>
            <a:rPr kumimoji="1" lang="ja-JP" altLang="en-US"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を進めていく</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31,998
31,580
603.14
31,784,718
30,086,464
1,131,258
14,855,258
24,241,769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ついては、２８．３％と類似団体平均（２６．２％）と比較しても依然高い水準である。これは７町村の合併により市内に６支所を配置していること、ごみ処理業務を直営で行っていることにより類似団体平均を上回る職員数で行政運営を行っており、行政サービスの提供方法の差異によるものと考えられる。しかしながら、民間でも実施可能な業務については、指定管理者制度の導入により委託化を進めるとともに、退職者と新規採用職員の適正化を引き続き実施し、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49276</xdr:rowOff>
    </xdr:from>
    <xdr:to>
      <xdr:col>24</xdr:col>
      <xdr:colOff>25400</xdr:colOff>
      <xdr:row>38</xdr:row>
      <xdr:rowOff>67564</xdr:rowOff>
    </xdr:to>
    <xdr:cxnSp macro="">
      <xdr:nvCxnSpPr>
        <xdr:cNvPr id="64" name="直線コネクタ 63"/>
        <xdr:cNvCxnSpPr/>
      </xdr:nvCxnSpPr>
      <xdr:spPr>
        <a:xfrm flipV="1">
          <a:off x="3987800" y="65643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67564</xdr:rowOff>
    </xdr:from>
    <xdr:to>
      <xdr:col>19</xdr:col>
      <xdr:colOff>187325</xdr:colOff>
      <xdr:row>38</xdr:row>
      <xdr:rowOff>67564</xdr:rowOff>
    </xdr:to>
    <xdr:cxnSp macro="">
      <xdr:nvCxnSpPr>
        <xdr:cNvPr id="67" name="直線コネクタ 66"/>
        <xdr:cNvCxnSpPr/>
      </xdr:nvCxnSpPr>
      <xdr:spPr>
        <a:xfrm>
          <a:off x="3098800" y="65826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21844</xdr:rowOff>
    </xdr:from>
    <xdr:to>
      <xdr:col>15</xdr:col>
      <xdr:colOff>98425</xdr:colOff>
      <xdr:row>38</xdr:row>
      <xdr:rowOff>67564</xdr:rowOff>
    </xdr:to>
    <xdr:cxnSp macro="">
      <xdr:nvCxnSpPr>
        <xdr:cNvPr id="70" name="直線コネクタ 69"/>
        <xdr:cNvCxnSpPr/>
      </xdr:nvCxnSpPr>
      <xdr:spPr>
        <a:xfrm>
          <a:off x="2209800" y="6536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21844</xdr:rowOff>
    </xdr:from>
    <xdr:to>
      <xdr:col>11</xdr:col>
      <xdr:colOff>9525</xdr:colOff>
      <xdr:row>38</xdr:row>
      <xdr:rowOff>131572</xdr:rowOff>
    </xdr:to>
    <xdr:cxnSp macro="">
      <xdr:nvCxnSpPr>
        <xdr:cNvPr id="73" name="直線コネクタ 72"/>
        <xdr:cNvCxnSpPr/>
      </xdr:nvCxnSpPr>
      <xdr:spPr>
        <a:xfrm flipV="1">
          <a:off x="1320800" y="653694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169926</xdr:rowOff>
    </xdr:from>
    <xdr:to>
      <xdr:col>24</xdr:col>
      <xdr:colOff>76200</xdr:colOff>
      <xdr:row>38</xdr:row>
      <xdr:rowOff>100076</xdr:rowOff>
    </xdr:to>
    <xdr:sp macro="" textlink="">
      <xdr:nvSpPr>
        <xdr:cNvPr id="83" name="楕円 82"/>
        <xdr:cNvSpPr/>
      </xdr:nvSpPr>
      <xdr:spPr>
        <a:xfrm>
          <a:off x="4775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142003</xdr:rowOff>
    </xdr:from>
    <xdr:ext cx="762000" cy="259045"/>
    <xdr:sp macro="" textlink="">
      <xdr:nvSpPr>
        <xdr:cNvPr id="84" name="人件費該当値テキスト"/>
        <xdr:cNvSpPr txBox="1"/>
      </xdr:nvSpPr>
      <xdr:spPr>
        <a:xfrm>
          <a:off x="4914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xdr:rowOff>
    </xdr:from>
    <xdr:to>
      <xdr:col>20</xdr:col>
      <xdr:colOff>38100</xdr:colOff>
      <xdr:row>38</xdr:row>
      <xdr:rowOff>118364</xdr:rowOff>
    </xdr:to>
    <xdr:sp macro="" textlink="">
      <xdr:nvSpPr>
        <xdr:cNvPr id="85" name="楕円 84"/>
        <xdr:cNvSpPr/>
      </xdr:nvSpPr>
      <xdr:spPr>
        <a:xfrm>
          <a:off x="3937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103141</xdr:rowOff>
    </xdr:from>
    <xdr:ext cx="736600" cy="259045"/>
    <xdr:sp macro="" textlink="">
      <xdr:nvSpPr>
        <xdr:cNvPr id="86" name="テキスト ボックス 85"/>
        <xdr:cNvSpPr txBox="1"/>
      </xdr:nvSpPr>
      <xdr:spPr>
        <a:xfrm>
          <a:off x="3606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16764</xdr:rowOff>
    </xdr:from>
    <xdr:to>
      <xdr:col>15</xdr:col>
      <xdr:colOff>149225</xdr:colOff>
      <xdr:row>38</xdr:row>
      <xdr:rowOff>118364</xdr:rowOff>
    </xdr:to>
    <xdr:sp macro="" textlink="">
      <xdr:nvSpPr>
        <xdr:cNvPr id="87" name="楕円 86"/>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103141</xdr:rowOff>
    </xdr:from>
    <xdr:ext cx="762000" cy="259045"/>
    <xdr:sp macro="" textlink="">
      <xdr:nvSpPr>
        <xdr:cNvPr id="88" name="テキスト ボックス 87"/>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142494</xdr:rowOff>
    </xdr:from>
    <xdr:to>
      <xdr:col>11</xdr:col>
      <xdr:colOff>60325</xdr:colOff>
      <xdr:row>38</xdr:row>
      <xdr:rowOff>72644</xdr:rowOff>
    </xdr:to>
    <xdr:sp macro="" textlink="">
      <xdr:nvSpPr>
        <xdr:cNvPr id="89" name="楕円 88"/>
        <xdr:cNvSpPr/>
      </xdr:nvSpPr>
      <xdr:spPr>
        <a:xfrm>
          <a:off x="2159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57421</xdr:rowOff>
    </xdr:from>
    <xdr:ext cx="762000" cy="259045"/>
    <xdr:sp macro="" textlink="">
      <xdr:nvSpPr>
        <xdr:cNvPr id="90" name="テキスト ボックス 89"/>
        <xdr:cNvSpPr txBox="1"/>
      </xdr:nvSpPr>
      <xdr:spPr>
        <a:xfrm>
          <a:off x="1828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物件費に係る経常収支比率は、類似団体より１．６ポイント上回っており、その主な要因は、給食費無償化により賄材料費に充当する一般財源額や基幹電算に係るパソコン等リース料などの伸びである。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施設の統廃合や指定管理者制度の導入などによる外部委託の推進を図り、人件費を含め、さらなる経費削減に努める。また、事務事業評価制度やＫＰＩ指標を活用し、外部委託を含めた事業の見直しや取捨選択を行うなど、効率的な行財政運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100330</xdr:rowOff>
    </xdr:from>
    <xdr:to>
      <xdr:col>82</xdr:col>
      <xdr:colOff>107950</xdr:colOff>
      <xdr:row>17</xdr:row>
      <xdr:rowOff>115570</xdr:rowOff>
    </xdr:to>
    <xdr:cxnSp macro="">
      <xdr:nvCxnSpPr>
        <xdr:cNvPr id="125" name="直線コネクタ 124"/>
        <xdr:cNvCxnSpPr/>
      </xdr:nvCxnSpPr>
      <xdr:spPr>
        <a:xfrm>
          <a:off x="15671800" y="3014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17</xdr:row>
      <xdr:rowOff>100330</xdr:rowOff>
    </xdr:to>
    <xdr:cxnSp macro="">
      <xdr:nvCxnSpPr>
        <xdr:cNvPr id="128" name="直線コネクタ 127"/>
        <xdr:cNvCxnSpPr/>
      </xdr:nvCxnSpPr>
      <xdr:spPr>
        <a:xfrm>
          <a:off x="14782800" y="300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92710</xdr:rowOff>
    </xdr:to>
    <xdr:cxnSp macro="">
      <xdr:nvCxnSpPr>
        <xdr:cNvPr id="131" name="直線コネクタ 130"/>
        <xdr:cNvCxnSpPr/>
      </xdr:nvCxnSpPr>
      <xdr:spPr>
        <a:xfrm>
          <a:off x="13893800" y="2893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16</xdr:row>
      <xdr:rowOff>149860</xdr:rowOff>
    </xdr:to>
    <xdr:cxnSp macro="">
      <xdr:nvCxnSpPr>
        <xdr:cNvPr id="134" name="直線コネクタ 133"/>
        <xdr:cNvCxnSpPr/>
      </xdr:nvCxnSpPr>
      <xdr:spPr>
        <a:xfrm>
          <a:off x="13004800" y="2885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4" name="楕円 143"/>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5" name="物件費該当値テキスト"/>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49530</xdr:rowOff>
    </xdr:from>
    <xdr:to>
      <xdr:col>78</xdr:col>
      <xdr:colOff>120650</xdr:colOff>
      <xdr:row>17</xdr:row>
      <xdr:rowOff>151130</xdr:rowOff>
    </xdr:to>
    <xdr:sp macro="" textlink="">
      <xdr:nvSpPr>
        <xdr:cNvPr id="146" name="楕円 145"/>
        <xdr:cNvSpPr/>
      </xdr:nvSpPr>
      <xdr:spPr>
        <a:xfrm>
          <a:off x="15621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135907</xdr:rowOff>
    </xdr:from>
    <xdr:ext cx="736600" cy="259045"/>
    <xdr:sp macro="" textlink="">
      <xdr:nvSpPr>
        <xdr:cNvPr id="147" name="テキスト ボックス 146"/>
        <xdr:cNvSpPr txBox="1"/>
      </xdr:nvSpPr>
      <xdr:spPr>
        <a:xfrm>
          <a:off x="15290800" y="305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0" name="楕円 149"/>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51" name="テキスト ボックス 150"/>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2" name="楕円 151"/>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53" name="テキスト ボックス 152"/>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扶助費に係る経常収支比率は昨年度から０．４ポイント減少し、類似団体平均に並ぶ結果となっている。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今後も、障害福祉サービス費の増加等が見込まれるため、生活保護受給者の自立支援策の強化や医療扶助費の適正化を図るとともに、徹底した単独扶助事業の見直しを行い、扶助費の抑制に努める。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67128</xdr:rowOff>
    </xdr:to>
    <xdr:cxnSp macro="">
      <xdr:nvCxnSpPr>
        <xdr:cNvPr id="188" name="直線コネクタ 187"/>
        <xdr:cNvCxnSpPr/>
      </xdr:nvCxnSpPr>
      <xdr:spPr>
        <a:xfrm flipV="1">
          <a:off x="3987800" y="96247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1815</xdr:rowOff>
    </xdr:from>
    <xdr:to>
      <xdr:col>19</xdr:col>
      <xdr:colOff>187325</xdr:colOff>
      <xdr:row>56</xdr:row>
      <xdr:rowOff>67128</xdr:rowOff>
    </xdr:to>
    <xdr:cxnSp macro="">
      <xdr:nvCxnSpPr>
        <xdr:cNvPr id="191" name="直線コネクタ 190"/>
        <xdr:cNvCxnSpPr/>
      </xdr:nvCxnSpPr>
      <xdr:spPr>
        <a:xfrm>
          <a:off x="3098800" y="9603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1815</xdr:rowOff>
    </xdr:to>
    <xdr:cxnSp macro="">
      <xdr:nvCxnSpPr>
        <xdr:cNvPr id="194" name="直線コネクタ 193"/>
        <xdr:cNvCxnSpPr/>
      </xdr:nvCxnSpPr>
      <xdr:spPr>
        <a:xfrm>
          <a:off x="2209800" y="9603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99785</xdr:rowOff>
    </xdr:to>
    <xdr:cxnSp macro="">
      <xdr:nvCxnSpPr>
        <xdr:cNvPr id="197" name="直線コネクタ 196"/>
        <xdr:cNvCxnSpPr/>
      </xdr:nvCxnSpPr>
      <xdr:spPr>
        <a:xfrm flipV="1">
          <a:off x="1320800" y="9603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116312</xdr:rowOff>
    </xdr:from>
    <xdr:ext cx="762000" cy="259045"/>
    <xdr:sp macro="" textlink="">
      <xdr:nvSpPr>
        <xdr:cNvPr id="208" name="扶助費該当値テキスト"/>
        <xdr:cNvSpPr txBox="1"/>
      </xdr:nvSpPr>
      <xdr:spPr>
        <a:xfrm>
          <a:off x="4914900" y="954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09" name="楕円 208"/>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0" name="テキスト ボックス 209"/>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122465</xdr:rowOff>
    </xdr:from>
    <xdr:to>
      <xdr:col>15</xdr:col>
      <xdr:colOff>149225</xdr:colOff>
      <xdr:row>56</xdr:row>
      <xdr:rowOff>52615</xdr:rowOff>
    </xdr:to>
    <xdr:sp macro="" textlink="">
      <xdr:nvSpPr>
        <xdr:cNvPr id="211" name="楕円 210"/>
        <xdr:cNvSpPr/>
      </xdr:nvSpPr>
      <xdr:spPr>
        <a:xfrm>
          <a:off x="3048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12" name="テキスト ボックス 211"/>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4" name="テキスト ボックス 213"/>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48985</xdr:rowOff>
    </xdr:from>
    <xdr:to>
      <xdr:col>6</xdr:col>
      <xdr:colOff>171450</xdr:colOff>
      <xdr:row>56</xdr:row>
      <xdr:rowOff>150585</xdr:rowOff>
    </xdr:to>
    <xdr:sp macro="" textlink="">
      <xdr:nvSpPr>
        <xdr:cNvPr id="215" name="楕円 214"/>
        <xdr:cNvSpPr/>
      </xdr:nvSpPr>
      <xdr:spPr>
        <a:xfrm>
          <a:off x="1270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135362</xdr:rowOff>
    </xdr:from>
    <xdr:ext cx="762000" cy="259045"/>
    <xdr:sp macro="" textlink="">
      <xdr:nvSpPr>
        <xdr:cNvPr id="216" name="テキスト ボックス 215"/>
        <xdr:cNvSpPr txBox="1"/>
      </xdr:nvSpPr>
      <xdr:spPr>
        <a:xfrm>
          <a:off x="939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その他に係る経常収支比率は類似団体平均より０．９ポイント上回った状況となっている。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大半を占めるものは国民健康保険特別会計、後期高齢者医療特別会計、介護保険特別会計への繰出金であるが、繰出金の増加は普通会計経費圧迫の要因となることから、特別会計においては独立採算の原則に立ち返り、事業全般の見直しや受益者負担の適正化に取り組み、繰出金の削減を図るなど普通会計の負担軽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152400</xdr:rowOff>
    </xdr:to>
    <xdr:cxnSp macro="">
      <xdr:nvCxnSpPr>
        <xdr:cNvPr id="249" name="直線コネクタ 248"/>
        <xdr:cNvCxnSpPr/>
      </xdr:nvCxnSpPr>
      <xdr:spPr>
        <a:xfrm flipV="1">
          <a:off x="156718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44450</xdr:rowOff>
    </xdr:to>
    <xdr:cxnSp macro="">
      <xdr:nvCxnSpPr>
        <xdr:cNvPr id="252" name="直線コネクタ 251"/>
        <xdr:cNvCxnSpPr/>
      </xdr:nvCxnSpPr>
      <xdr:spPr>
        <a:xfrm flipV="1">
          <a:off x="14782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59</xdr:row>
      <xdr:rowOff>44450</xdr:rowOff>
    </xdr:to>
    <xdr:cxnSp macro="">
      <xdr:nvCxnSpPr>
        <xdr:cNvPr id="255" name="直線コネクタ 254"/>
        <xdr:cNvCxnSpPr/>
      </xdr:nvCxnSpPr>
      <xdr:spPr>
        <a:xfrm>
          <a:off x="13893800" y="10045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59</xdr:row>
      <xdr:rowOff>69850</xdr:rowOff>
    </xdr:to>
    <xdr:cxnSp macro="">
      <xdr:nvCxnSpPr>
        <xdr:cNvPr id="258" name="直線コネクタ 257"/>
        <xdr:cNvCxnSpPr/>
      </xdr:nvCxnSpPr>
      <xdr:spPr>
        <a:xfrm flipV="1">
          <a:off x="13004800" y="10045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2" name="楕円 271"/>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3" name="テキスト ボックス 272"/>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4" name="楕円 273"/>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5" name="テキスト ボックス 274"/>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6" name="楕円 275"/>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7" name="テキスト ボックス 276"/>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補助費等に係る経常収支比率は、類似団体平均値や全国平均と比べると良好な結果となっている。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市単独の補助金等の交付に関しては必要性や有効性、使途状況の精査を行っていき、新規事業については３年間のサンセット設定を行う。また、効果が見込めない補助金については見直しや廃止を行うなど、費用対効果の最大化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28702</xdr:rowOff>
    </xdr:to>
    <xdr:cxnSp macro="">
      <xdr:nvCxnSpPr>
        <xdr:cNvPr id="307" name="直線コネクタ 306"/>
        <xdr:cNvCxnSpPr/>
      </xdr:nvCxnSpPr>
      <xdr:spPr>
        <a:xfrm>
          <a:off x="15671800" y="60111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14986</xdr:rowOff>
    </xdr:to>
    <xdr:cxnSp macro="">
      <xdr:nvCxnSpPr>
        <xdr:cNvPr id="310" name="直線コネクタ 309"/>
        <xdr:cNvCxnSpPr/>
      </xdr:nvCxnSpPr>
      <xdr:spPr>
        <a:xfrm flipV="1">
          <a:off x="14782800" y="6011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14986</xdr:rowOff>
    </xdr:to>
    <xdr:cxnSp macro="">
      <xdr:nvCxnSpPr>
        <xdr:cNvPr id="313" name="直線コネクタ 312"/>
        <xdr:cNvCxnSpPr/>
      </xdr:nvCxnSpPr>
      <xdr:spPr>
        <a:xfrm>
          <a:off x="13893800" y="60020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37846</xdr:rowOff>
    </xdr:to>
    <xdr:cxnSp macro="">
      <xdr:nvCxnSpPr>
        <xdr:cNvPr id="316" name="直線コネクタ 315"/>
        <xdr:cNvCxnSpPr/>
      </xdr:nvCxnSpPr>
      <xdr:spPr>
        <a:xfrm flipV="1">
          <a:off x="13004800" y="6002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26" name="楕円 325"/>
        <xdr:cNvSpPr/>
      </xdr:nvSpPr>
      <xdr:spPr>
        <a:xfrm>
          <a:off x="16459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165879</xdr:rowOff>
    </xdr:from>
    <xdr:ext cx="762000" cy="259045"/>
    <xdr:sp macro="" textlink="">
      <xdr:nvSpPr>
        <xdr:cNvPr id="327" name="補助費等該当値テキスト"/>
        <xdr:cNvSpPr txBox="1"/>
      </xdr:nvSpPr>
      <xdr:spPr>
        <a:xfrm>
          <a:off x="16598900" y="582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8" name="楕円 327"/>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29" name="テキスト ボックス 328"/>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30" name="楕円 329"/>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31" name="テキスト ボックス 330"/>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2" name="楕円 331"/>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3" name="テキスト ボックス 332"/>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4" name="楕円 333"/>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5" name="テキスト ボックス 334"/>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公債費に係る経常収支比率は昨年度から０．４ポイント減少し、１８．８％となったものの、類似団体平均を０．２ポイント上回っている。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は、多機能型武道場建設や新環境センター整備事業負担金などの大型事業や合併特例事業の元利償還が本格化することに加え、金利の上昇による公債費の増加が見込まれるが、必要に応じた繰上償還や新規起債の制限を実施するなど、適正な起債管理により公債費の抑制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16510</xdr:rowOff>
    </xdr:to>
    <xdr:cxnSp macro="">
      <xdr:nvCxnSpPr>
        <xdr:cNvPr id="367" name="直線コネクタ 366"/>
        <xdr:cNvCxnSpPr/>
      </xdr:nvCxnSpPr>
      <xdr:spPr>
        <a:xfrm flipV="1">
          <a:off x="3987800" y="128676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22225</xdr:rowOff>
    </xdr:to>
    <xdr:cxnSp macro="">
      <xdr:nvCxnSpPr>
        <xdr:cNvPr id="370" name="直線コネクタ 369"/>
        <xdr:cNvCxnSpPr/>
      </xdr:nvCxnSpPr>
      <xdr:spPr>
        <a:xfrm flipV="1">
          <a:off x="3098800" y="128752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157480</xdr:rowOff>
    </xdr:from>
    <xdr:to>
      <xdr:col>15</xdr:col>
      <xdr:colOff>98425</xdr:colOff>
      <xdr:row>75</xdr:row>
      <xdr:rowOff>22225</xdr:rowOff>
    </xdr:to>
    <xdr:cxnSp macro="">
      <xdr:nvCxnSpPr>
        <xdr:cNvPr id="373" name="直線コネクタ 372"/>
        <xdr:cNvCxnSpPr/>
      </xdr:nvCxnSpPr>
      <xdr:spPr>
        <a:xfrm>
          <a:off x="2209800" y="128447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74</xdr:row>
      <xdr:rowOff>157480</xdr:rowOff>
    </xdr:to>
    <xdr:cxnSp macro="">
      <xdr:nvCxnSpPr>
        <xdr:cNvPr id="376" name="直線コネクタ 375"/>
        <xdr:cNvCxnSpPr/>
      </xdr:nvCxnSpPr>
      <xdr:spPr>
        <a:xfrm>
          <a:off x="1320800" y="12844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129540</xdr:rowOff>
    </xdr:from>
    <xdr:to>
      <xdr:col>24</xdr:col>
      <xdr:colOff>76200</xdr:colOff>
      <xdr:row>75</xdr:row>
      <xdr:rowOff>59690</xdr:rowOff>
    </xdr:to>
    <xdr:sp macro="" textlink="">
      <xdr:nvSpPr>
        <xdr:cNvPr id="386" name="楕円 385"/>
        <xdr:cNvSpPr/>
      </xdr:nvSpPr>
      <xdr:spPr>
        <a:xfrm>
          <a:off x="47752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101617</xdr:rowOff>
    </xdr:from>
    <xdr:ext cx="762000" cy="259045"/>
    <xdr:sp macro="" textlink="">
      <xdr:nvSpPr>
        <xdr:cNvPr id="387" name="公債費該当値テキスト"/>
        <xdr:cNvSpPr txBox="1"/>
      </xdr:nvSpPr>
      <xdr:spPr>
        <a:xfrm>
          <a:off x="4914900" y="12788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8" name="楕円 387"/>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9" name="テキスト ボックス 388"/>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142875</xdr:rowOff>
    </xdr:from>
    <xdr:to>
      <xdr:col>15</xdr:col>
      <xdr:colOff>149225</xdr:colOff>
      <xdr:row>75</xdr:row>
      <xdr:rowOff>73025</xdr:rowOff>
    </xdr:to>
    <xdr:sp macro="" textlink="">
      <xdr:nvSpPr>
        <xdr:cNvPr id="390" name="楕円 389"/>
        <xdr:cNvSpPr/>
      </xdr:nvSpPr>
      <xdr:spPr>
        <a:xfrm>
          <a:off x="3048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91" name="テキスト ボックス 390"/>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92" name="楕円 391"/>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93" name="テキスト ボックス 392"/>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4" name="楕円 393"/>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95" name="テキスト ボックス 394"/>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経常収支比率を占める主なものは、人件費と公債費であり、公債費以外の比率をみると類似団体平均よりも２．０ポイント下回った。これは、補助費等の影響が大きい。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今後も退職者の補充調整に伴う職員の定員管理や、事業の適切な取捨選択により、人件費及び補助費等の抑制に努めるとともに、他の経費についても現在の水準を維持できるよう努める。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159004</xdr:rowOff>
    </xdr:to>
    <xdr:cxnSp macro="">
      <xdr:nvCxnSpPr>
        <xdr:cNvPr id="426" name="直線コネクタ 425"/>
        <xdr:cNvCxnSpPr/>
      </xdr:nvCxnSpPr>
      <xdr:spPr>
        <a:xfrm flipV="1">
          <a:off x="15671800" y="131663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76</xdr:row>
      <xdr:rowOff>159004</xdr:rowOff>
    </xdr:to>
    <xdr:cxnSp macro="">
      <xdr:nvCxnSpPr>
        <xdr:cNvPr id="429" name="直線コネクタ 428"/>
        <xdr:cNvCxnSpPr/>
      </xdr:nvCxnSpPr>
      <xdr:spPr>
        <a:xfrm>
          <a:off x="14782800" y="13184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156718</xdr:rowOff>
    </xdr:from>
    <xdr:to>
      <xdr:col>73</xdr:col>
      <xdr:colOff>180975</xdr:colOff>
      <xdr:row>76</xdr:row>
      <xdr:rowOff>154432</xdr:rowOff>
    </xdr:to>
    <xdr:cxnSp macro="">
      <xdr:nvCxnSpPr>
        <xdr:cNvPr id="432" name="直線コネクタ 431"/>
        <xdr:cNvCxnSpPr/>
      </xdr:nvCxnSpPr>
      <xdr:spPr>
        <a:xfrm>
          <a:off x="13893800" y="1301546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77</xdr:row>
      <xdr:rowOff>46989</xdr:rowOff>
    </xdr:to>
    <xdr:cxnSp macro="">
      <xdr:nvCxnSpPr>
        <xdr:cNvPr id="435" name="直線コネクタ 434"/>
        <xdr:cNvCxnSpPr/>
      </xdr:nvCxnSpPr>
      <xdr:spPr>
        <a:xfrm flipV="1">
          <a:off x="13004800" y="13015468"/>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5" name="楕円 444"/>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6" name="公債費以外該当値テキスト"/>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7" name="楕円 446"/>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48" name="テキスト ボックス 447"/>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49" name="楕円 448"/>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50" name="テキスト ボックス 449"/>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1" name="楕円 450"/>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2" name="テキスト ボックス 451"/>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3" name="楕円 452"/>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4" name="テキスト ボックス 453"/>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165367</xdr:rowOff>
    </xdr:from>
    <xdr:to>
      <xdr:col>29</xdr:col>
      <xdr:colOff>127000</xdr:colOff>
      <xdr:row>17</xdr:row>
      <xdr:rowOff>13176</xdr:rowOff>
    </xdr:to>
    <xdr:cxnSp macro="">
      <xdr:nvCxnSpPr>
        <xdr:cNvPr id="54" name="直線コネクタ 53"/>
        <xdr:cNvCxnSpPr/>
      </xdr:nvCxnSpPr>
      <xdr:spPr bwMode="auto">
        <a:xfrm flipV="1">
          <a:off x="5003800" y="2956192"/>
          <a:ext cx="647700" cy="19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150144</xdr:rowOff>
    </xdr:from>
    <xdr:ext cx="762000" cy="259045"/>
    <xdr:sp macro="" textlink="">
      <xdr:nvSpPr>
        <xdr:cNvPr id="55" name="人口1人当たり決算額の推移平均値テキスト130"/>
        <xdr:cNvSpPr txBox="1"/>
      </xdr:nvSpPr>
      <xdr:spPr>
        <a:xfrm>
          <a:off x="5740400" y="2940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13176</xdr:rowOff>
    </xdr:from>
    <xdr:to>
      <xdr:col>26</xdr:col>
      <xdr:colOff>50800</xdr:colOff>
      <xdr:row>17</xdr:row>
      <xdr:rowOff>17634</xdr:rowOff>
    </xdr:to>
    <xdr:cxnSp macro="">
      <xdr:nvCxnSpPr>
        <xdr:cNvPr id="57" name="直線コネクタ 56"/>
        <xdr:cNvCxnSpPr/>
      </xdr:nvCxnSpPr>
      <xdr:spPr bwMode="auto">
        <a:xfrm flipV="1">
          <a:off x="4305300" y="2975451"/>
          <a:ext cx="698500" cy="4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17634</xdr:rowOff>
    </xdr:from>
    <xdr:to>
      <xdr:col>22</xdr:col>
      <xdr:colOff>114300</xdr:colOff>
      <xdr:row>17</xdr:row>
      <xdr:rowOff>17729</xdr:rowOff>
    </xdr:to>
    <xdr:cxnSp macro="">
      <xdr:nvCxnSpPr>
        <xdr:cNvPr id="60" name="直線コネクタ 59"/>
        <xdr:cNvCxnSpPr/>
      </xdr:nvCxnSpPr>
      <xdr:spPr bwMode="auto">
        <a:xfrm flipV="1">
          <a:off x="3606800" y="2979909"/>
          <a:ext cx="698500" cy="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17729</xdr:rowOff>
    </xdr:from>
    <xdr:to>
      <xdr:col>18</xdr:col>
      <xdr:colOff>177800</xdr:colOff>
      <xdr:row>17</xdr:row>
      <xdr:rowOff>22473</xdr:rowOff>
    </xdr:to>
    <xdr:cxnSp macro="">
      <xdr:nvCxnSpPr>
        <xdr:cNvPr id="63" name="直線コネクタ 62"/>
        <xdr:cNvCxnSpPr/>
      </xdr:nvCxnSpPr>
      <xdr:spPr bwMode="auto">
        <a:xfrm flipV="1">
          <a:off x="2908300" y="2980004"/>
          <a:ext cx="698500" cy="4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114567</xdr:rowOff>
    </xdr:from>
    <xdr:to>
      <xdr:col>29</xdr:col>
      <xdr:colOff>177800</xdr:colOff>
      <xdr:row>17</xdr:row>
      <xdr:rowOff>44717</xdr:rowOff>
    </xdr:to>
    <xdr:sp macro="" textlink="">
      <xdr:nvSpPr>
        <xdr:cNvPr id="73" name="楕円 72"/>
        <xdr:cNvSpPr/>
      </xdr:nvSpPr>
      <xdr:spPr bwMode="auto">
        <a:xfrm>
          <a:off x="5600700" y="2905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131094</xdr:rowOff>
    </xdr:from>
    <xdr:ext cx="762000" cy="259045"/>
    <xdr:sp macro="" textlink="">
      <xdr:nvSpPr>
        <xdr:cNvPr id="74" name="人口1人当たり決算額の推移該当値テキスト130"/>
        <xdr:cNvSpPr txBox="1"/>
      </xdr:nvSpPr>
      <xdr:spPr>
        <a:xfrm>
          <a:off x="5740400" y="27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133826</xdr:rowOff>
    </xdr:from>
    <xdr:to>
      <xdr:col>26</xdr:col>
      <xdr:colOff>101600</xdr:colOff>
      <xdr:row>17</xdr:row>
      <xdr:rowOff>63976</xdr:rowOff>
    </xdr:to>
    <xdr:sp macro="" textlink="">
      <xdr:nvSpPr>
        <xdr:cNvPr id="75" name="楕円 74"/>
        <xdr:cNvSpPr/>
      </xdr:nvSpPr>
      <xdr:spPr bwMode="auto">
        <a:xfrm>
          <a:off x="4953000" y="292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74153</xdr:rowOff>
    </xdr:from>
    <xdr:ext cx="736600" cy="259045"/>
    <xdr:sp macro="" textlink="">
      <xdr:nvSpPr>
        <xdr:cNvPr id="76" name="テキスト ボックス 75"/>
        <xdr:cNvSpPr txBox="1"/>
      </xdr:nvSpPr>
      <xdr:spPr>
        <a:xfrm>
          <a:off x="4622800" y="2693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138284</xdr:rowOff>
    </xdr:from>
    <xdr:to>
      <xdr:col>22</xdr:col>
      <xdr:colOff>165100</xdr:colOff>
      <xdr:row>17</xdr:row>
      <xdr:rowOff>68434</xdr:rowOff>
    </xdr:to>
    <xdr:sp macro="" textlink="">
      <xdr:nvSpPr>
        <xdr:cNvPr id="77" name="楕円 76"/>
        <xdr:cNvSpPr/>
      </xdr:nvSpPr>
      <xdr:spPr bwMode="auto">
        <a:xfrm>
          <a:off x="4254500" y="2929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78611</xdr:rowOff>
    </xdr:from>
    <xdr:ext cx="762000" cy="259045"/>
    <xdr:sp macro="" textlink="">
      <xdr:nvSpPr>
        <xdr:cNvPr id="78" name="テキスト ボックス 77"/>
        <xdr:cNvSpPr txBox="1"/>
      </xdr:nvSpPr>
      <xdr:spPr>
        <a:xfrm>
          <a:off x="3924300" y="2697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138379</xdr:rowOff>
    </xdr:from>
    <xdr:to>
      <xdr:col>19</xdr:col>
      <xdr:colOff>38100</xdr:colOff>
      <xdr:row>17</xdr:row>
      <xdr:rowOff>68529</xdr:rowOff>
    </xdr:to>
    <xdr:sp macro="" textlink="">
      <xdr:nvSpPr>
        <xdr:cNvPr id="79" name="楕円 78"/>
        <xdr:cNvSpPr/>
      </xdr:nvSpPr>
      <xdr:spPr bwMode="auto">
        <a:xfrm>
          <a:off x="3556000" y="2929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78706</xdr:rowOff>
    </xdr:from>
    <xdr:ext cx="762000" cy="259045"/>
    <xdr:sp macro="" textlink="">
      <xdr:nvSpPr>
        <xdr:cNvPr id="80" name="テキスト ボックス 79"/>
        <xdr:cNvSpPr txBox="1"/>
      </xdr:nvSpPr>
      <xdr:spPr>
        <a:xfrm>
          <a:off x="3225800" y="269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143123</xdr:rowOff>
    </xdr:from>
    <xdr:to>
      <xdr:col>15</xdr:col>
      <xdr:colOff>101600</xdr:colOff>
      <xdr:row>17</xdr:row>
      <xdr:rowOff>73273</xdr:rowOff>
    </xdr:to>
    <xdr:sp macro="" textlink="">
      <xdr:nvSpPr>
        <xdr:cNvPr id="81" name="楕円 80"/>
        <xdr:cNvSpPr/>
      </xdr:nvSpPr>
      <xdr:spPr bwMode="auto">
        <a:xfrm>
          <a:off x="2857500" y="293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83450</xdr:rowOff>
    </xdr:from>
    <xdr:ext cx="762000" cy="259045"/>
    <xdr:sp macro="" textlink="">
      <xdr:nvSpPr>
        <xdr:cNvPr id="82" name="テキスト ボックス 81"/>
        <xdr:cNvSpPr txBox="1"/>
      </xdr:nvSpPr>
      <xdr:spPr>
        <a:xfrm>
          <a:off x="2527300" y="270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58394</xdr:rowOff>
    </xdr:from>
    <xdr:to>
      <xdr:col>29</xdr:col>
      <xdr:colOff>127000</xdr:colOff>
      <xdr:row>38</xdr:row>
      <xdr:rowOff>61202</xdr:rowOff>
    </xdr:to>
    <xdr:cxnSp macro="">
      <xdr:nvCxnSpPr>
        <xdr:cNvPr id="118" name="直線コネクタ 117"/>
        <xdr:cNvCxnSpPr/>
      </xdr:nvCxnSpPr>
      <xdr:spPr bwMode="auto">
        <a:xfrm flipV="1">
          <a:off x="5003800" y="7525994"/>
          <a:ext cx="647700" cy="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61202</xdr:rowOff>
    </xdr:from>
    <xdr:to>
      <xdr:col>26</xdr:col>
      <xdr:colOff>50800</xdr:colOff>
      <xdr:row>38</xdr:row>
      <xdr:rowOff>62420</xdr:rowOff>
    </xdr:to>
    <xdr:cxnSp macro="">
      <xdr:nvCxnSpPr>
        <xdr:cNvPr id="121" name="直線コネクタ 120"/>
        <xdr:cNvCxnSpPr/>
      </xdr:nvCxnSpPr>
      <xdr:spPr bwMode="auto">
        <a:xfrm flipV="1">
          <a:off x="4305300" y="7528802"/>
          <a:ext cx="698500" cy="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62420</xdr:rowOff>
    </xdr:from>
    <xdr:to>
      <xdr:col>22</xdr:col>
      <xdr:colOff>114300</xdr:colOff>
      <xdr:row>38</xdr:row>
      <xdr:rowOff>76943</xdr:rowOff>
    </xdr:to>
    <xdr:cxnSp macro="">
      <xdr:nvCxnSpPr>
        <xdr:cNvPr id="124" name="直線コネクタ 123"/>
        <xdr:cNvCxnSpPr/>
      </xdr:nvCxnSpPr>
      <xdr:spPr bwMode="auto">
        <a:xfrm flipV="1">
          <a:off x="3606800" y="7530020"/>
          <a:ext cx="698500" cy="1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76943</xdr:rowOff>
    </xdr:from>
    <xdr:to>
      <xdr:col>18</xdr:col>
      <xdr:colOff>177800</xdr:colOff>
      <xdr:row>38</xdr:row>
      <xdr:rowOff>88733</xdr:rowOff>
    </xdr:to>
    <xdr:cxnSp macro="">
      <xdr:nvCxnSpPr>
        <xdr:cNvPr id="127" name="直線コネクタ 126"/>
        <xdr:cNvCxnSpPr/>
      </xdr:nvCxnSpPr>
      <xdr:spPr bwMode="auto">
        <a:xfrm flipV="1">
          <a:off x="2908300" y="7544543"/>
          <a:ext cx="698500" cy="11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7594</xdr:rowOff>
    </xdr:from>
    <xdr:to>
      <xdr:col>29</xdr:col>
      <xdr:colOff>177800</xdr:colOff>
      <xdr:row>38</xdr:row>
      <xdr:rowOff>109194</xdr:rowOff>
    </xdr:to>
    <xdr:sp macro="" textlink="">
      <xdr:nvSpPr>
        <xdr:cNvPr id="137" name="楕円 136"/>
        <xdr:cNvSpPr/>
      </xdr:nvSpPr>
      <xdr:spPr bwMode="auto">
        <a:xfrm>
          <a:off x="5600700" y="7475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322571</xdr:rowOff>
    </xdr:from>
    <xdr:ext cx="762000" cy="259045"/>
    <xdr:sp macro="" textlink="">
      <xdr:nvSpPr>
        <xdr:cNvPr id="138" name="人口1人当たり決算額の推移該当値テキスト445"/>
        <xdr:cNvSpPr txBox="1"/>
      </xdr:nvSpPr>
      <xdr:spPr>
        <a:xfrm>
          <a:off x="5740400" y="744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10402</xdr:rowOff>
    </xdr:from>
    <xdr:to>
      <xdr:col>26</xdr:col>
      <xdr:colOff>101600</xdr:colOff>
      <xdr:row>38</xdr:row>
      <xdr:rowOff>112002</xdr:rowOff>
    </xdr:to>
    <xdr:sp macro="" textlink="">
      <xdr:nvSpPr>
        <xdr:cNvPr id="139" name="楕円 138"/>
        <xdr:cNvSpPr/>
      </xdr:nvSpPr>
      <xdr:spPr bwMode="auto">
        <a:xfrm>
          <a:off x="4953000" y="7478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96779</xdr:rowOff>
    </xdr:from>
    <xdr:ext cx="736600" cy="259045"/>
    <xdr:sp macro="" textlink="">
      <xdr:nvSpPr>
        <xdr:cNvPr id="140" name="テキスト ボックス 139"/>
        <xdr:cNvSpPr txBox="1"/>
      </xdr:nvSpPr>
      <xdr:spPr>
        <a:xfrm>
          <a:off x="4622800" y="7564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11620</xdr:rowOff>
    </xdr:from>
    <xdr:to>
      <xdr:col>22</xdr:col>
      <xdr:colOff>165100</xdr:colOff>
      <xdr:row>38</xdr:row>
      <xdr:rowOff>113220</xdr:rowOff>
    </xdr:to>
    <xdr:sp macro="" textlink="">
      <xdr:nvSpPr>
        <xdr:cNvPr id="141" name="楕円 140"/>
        <xdr:cNvSpPr/>
      </xdr:nvSpPr>
      <xdr:spPr bwMode="auto">
        <a:xfrm>
          <a:off x="4254500" y="747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97997</xdr:rowOff>
    </xdr:from>
    <xdr:ext cx="762000" cy="259045"/>
    <xdr:sp macro="" textlink="">
      <xdr:nvSpPr>
        <xdr:cNvPr id="142" name="テキスト ボックス 141"/>
        <xdr:cNvSpPr txBox="1"/>
      </xdr:nvSpPr>
      <xdr:spPr>
        <a:xfrm>
          <a:off x="3924300" y="756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26143</xdr:rowOff>
    </xdr:from>
    <xdr:to>
      <xdr:col>19</xdr:col>
      <xdr:colOff>38100</xdr:colOff>
      <xdr:row>38</xdr:row>
      <xdr:rowOff>127743</xdr:rowOff>
    </xdr:to>
    <xdr:sp macro="" textlink="">
      <xdr:nvSpPr>
        <xdr:cNvPr id="143" name="楕円 142"/>
        <xdr:cNvSpPr/>
      </xdr:nvSpPr>
      <xdr:spPr bwMode="auto">
        <a:xfrm>
          <a:off x="3556000" y="7493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112520</xdr:rowOff>
    </xdr:from>
    <xdr:ext cx="762000" cy="259045"/>
    <xdr:sp macro="" textlink="">
      <xdr:nvSpPr>
        <xdr:cNvPr id="144" name="テキスト ボックス 143"/>
        <xdr:cNvSpPr txBox="1"/>
      </xdr:nvSpPr>
      <xdr:spPr>
        <a:xfrm>
          <a:off x="3225800" y="758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37933</xdr:rowOff>
    </xdr:from>
    <xdr:to>
      <xdr:col>15</xdr:col>
      <xdr:colOff>101600</xdr:colOff>
      <xdr:row>38</xdr:row>
      <xdr:rowOff>139533</xdr:rowOff>
    </xdr:to>
    <xdr:sp macro="" textlink="">
      <xdr:nvSpPr>
        <xdr:cNvPr id="145" name="楕円 144"/>
        <xdr:cNvSpPr/>
      </xdr:nvSpPr>
      <xdr:spPr bwMode="auto">
        <a:xfrm>
          <a:off x="2857500" y="7505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124310</xdr:rowOff>
    </xdr:from>
    <xdr:ext cx="762000" cy="259045"/>
    <xdr:sp macro="" textlink="">
      <xdr:nvSpPr>
        <xdr:cNvPr id="146" name="テキスト ボックス 145"/>
        <xdr:cNvSpPr txBox="1"/>
      </xdr:nvSpPr>
      <xdr:spPr>
        <a:xfrm>
          <a:off x="2527300" y="759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31,998
31,580
603.14
31,784,718
30,086,464
1,131,258
14,855,258
24,241,769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69150</xdr:rowOff>
    </xdr:from>
    <xdr:to>
      <xdr:col>24</xdr:col>
      <xdr:colOff>63500</xdr:colOff>
      <xdr:row>34</xdr:row>
      <xdr:rowOff>106858</xdr:rowOff>
    </xdr:to>
    <xdr:cxnSp macro="">
      <xdr:nvCxnSpPr>
        <xdr:cNvPr id="63" name="直線コネクタ 62"/>
        <xdr:cNvCxnSpPr/>
      </xdr:nvCxnSpPr>
      <xdr:spPr>
        <a:xfrm flipV="1">
          <a:off x="3797300" y="5898450"/>
          <a:ext cx="838200" cy="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106858</xdr:rowOff>
    </xdr:from>
    <xdr:to>
      <xdr:col>19</xdr:col>
      <xdr:colOff>177800</xdr:colOff>
      <xdr:row>34</xdr:row>
      <xdr:rowOff>133245</xdr:rowOff>
    </xdr:to>
    <xdr:cxnSp macro="">
      <xdr:nvCxnSpPr>
        <xdr:cNvPr id="66" name="直線コネクタ 65"/>
        <xdr:cNvCxnSpPr/>
      </xdr:nvCxnSpPr>
      <xdr:spPr>
        <a:xfrm flipV="1">
          <a:off x="2908300" y="5936158"/>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132037</xdr:rowOff>
    </xdr:from>
    <xdr:to>
      <xdr:col>15</xdr:col>
      <xdr:colOff>50800</xdr:colOff>
      <xdr:row>34</xdr:row>
      <xdr:rowOff>133245</xdr:rowOff>
    </xdr:to>
    <xdr:cxnSp macro="">
      <xdr:nvCxnSpPr>
        <xdr:cNvPr id="69" name="直線コネクタ 68"/>
        <xdr:cNvCxnSpPr/>
      </xdr:nvCxnSpPr>
      <xdr:spPr>
        <a:xfrm>
          <a:off x="2019300" y="5961337"/>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132037</xdr:rowOff>
    </xdr:from>
    <xdr:to>
      <xdr:col>10</xdr:col>
      <xdr:colOff>114300</xdr:colOff>
      <xdr:row>34</xdr:row>
      <xdr:rowOff>141953</xdr:rowOff>
    </xdr:to>
    <xdr:cxnSp macro="">
      <xdr:nvCxnSpPr>
        <xdr:cNvPr id="72" name="直線コネクタ 71"/>
        <xdr:cNvCxnSpPr/>
      </xdr:nvCxnSpPr>
      <xdr:spPr>
        <a:xfrm flipV="1">
          <a:off x="1130300" y="5961337"/>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18350</xdr:rowOff>
    </xdr:from>
    <xdr:to>
      <xdr:col>24</xdr:col>
      <xdr:colOff>114300</xdr:colOff>
      <xdr:row>34</xdr:row>
      <xdr:rowOff>119950</xdr:rowOff>
    </xdr:to>
    <xdr:sp macro="" textlink="">
      <xdr:nvSpPr>
        <xdr:cNvPr id="82" name="楕円 81"/>
        <xdr:cNvSpPr/>
      </xdr:nvSpPr>
      <xdr:spPr>
        <a:xfrm>
          <a:off x="4584700" y="584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41227</xdr:rowOff>
    </xdr:from>
    <xdr:ext cx="599010" cy="259045"/>
    <xdr:sp macro="" textlink="">
      <xdr:nvSpPr>
        <xdr:cNvPr id="83" name="人件費該当値テキスト"/>
        <xdr:cNvSpPr txBox="1"/>
      </xdr:nvSpPr>
      <xdr:spPr>
        <a:xfrm>
          <a:off x="4686300" y="569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56058</xdr:rowOff>
    </xdr:from>
    <xdr:to>
      <xdr:col>20</xdr:col>
      <xdr:colOff>38100</xdr:colOff>
      <xdr:row>34</xdr:row>
      <xdr:rowOff>157658</xdr:rowOff>
    </xdr:to>
    <xdr:sp macro="" textlink="">
      <xdr:nvSpPr>
        <xdr:cNvPr id="84" name="楕円 83"/>
        <xdr:cNvSpPr/>
      </xdr:nvSpPr>
      <xdr:spPr>
        <a:xfrm>
          <a:off x="3746500" y="588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2735</xdr:rowOff>
    </xdr:from>
    <xdr:ext cx="599010" cy="259045"/>
    <xdr:sp macro="" textlink="">
      <xdr:nvSpPr>
        <xdr:cNvPr id="85" name="テキスト ボックス 84"/>
        <xdr:cNvSpPr txBox="1"/>
      </xdr:nvSpPr>
      <xdr:spPr>
        <a:xfrm>
          <a:off x="3497795" y="566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82445</xdr:rowOff>
    </xdr:from>
    <xdr:to>
      <xdr:col>15</xdr:col>
      <xdr:colOff>101600</xdr:colOff>
      <xdr:row>35</xdr:row>
      <xdr:rowOff>12595</xdr:rowOff>
    </xdr:to>
    <xdr:sp macro="" textlink="">
      <xdr:nvSpPr>
        <xdr:cNvPr id="86" name="楕円 85"/>
        <xdr:cNvSpPr/>
      </xdr:nvSpPr>
      <xdr:spPr>
        <a:xfrm>
          <a:off x="2857500" y="591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29122</xdr:rowOff>
    </xdr:from>
    <xdr:ext cx="599010" cy="259045"/>
    <xdr:sp macro="" textlink="">
      <xdr:nvSpPr>
        <xdr:cNvPr id="87" name="テキスト ボックス 86"/>
        <xdr:cNvSpPr txBox="1"/>
      </xdr:nvSpPr>
      <xdr:spPr>
        <a:xfrm>
          <a:off x="2608795" y="568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81237</xdr:rowOff>
    </xdr:from>
    <xdr:to>
      <xdr:col>10</xdr:col>
      <xdr:colOff>165100</xdr:colOff>
      <xdr:row>35</xdr:row>
      <xdr:rowOff>11387</xdr:rowOff>
    </xdr:to>
    <xdr:sp macro="" textlink="">
      <xdr:nvSpPr>
        <xdr:cNvPr id="88" name="楕円 87"/>
        <xdr:cNvSpPr/>
      </xdr:nvSpPr>
      <xdr:spPr>
        <a:xfrm>
          <a:off x="1968500" y="59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27914</xdr:rowOff>
    </xdr:from>
    <xdr:ext cx="599010" cy="259045"/>
    <xdr:sp macro="" textlink="">
      <xdr:nvSpPr>
        <xdr:cNvPr id="89" name="テキスト ボックス 88"/>
        <xdr:cNvSpPr txBox="1"/>
      </xdr:nvSpPr>
      <xdr:spPr>
        <a:xfrm>
          <a:off x="1719795" y="56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91153</xdr:rowOff>
    </xdr:from>
    <xdr:to>
      <xdr:col>6</xdr:col>
      <xdr:colOff>38100</xdr:colOff>
      <xdr:row>35</xdr:row>
      <xdr:rowOff>21303</xdr:rowOff>
    </xdr:to>
    <xdr:sp macro="" textlink="">
      <xdr:nvSpPr>
        <xdr:cNvPr id="90" name="楕円 89"/>
        <xdr:cNvSpPr/>
      </xdr:nvSpPr>
      <xdr:spPr>
        <a:xfrm>
          <a:off x="1079500" y="592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37830</xdr:rowOff>
    </xdr:from>
    <xdr:ext cx="599010" cy="259045"/>
    <xdr:sp macro="" textlink="">
      <xdr:nvSpPr>
        <xdr:cNvPr id="91" name="テキスト ボックス 90"/>
        <xdr:cNvSpPr txBox="1"/>
      </xdr:nvSpPr>
      <xdr:spPr>
        <a:xfrm>
          <a:off x="830795" y="569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110264</xdr:rowOff>
    </xdr:from>
    <xdr:to>
      <xdr:col>24</xdr:col>
      <xdr:colOff>63500</xdr:colOff>
      <xdr:row>58</xdr:row>
      <xdr:rowOff>111898</xdr:rowOff>
    </xdr:to>
    <xdr:cxnSp macro="">
      <xdr:nvCxnSpPr>
        <xdr:cNvPr id="118" name="直線コネクタ 117"/>
        <xdr:cNvCxnSpPr/>
      </xdr:nvCxnSpPr>
      <xdr:spPr>
        <a:xfrm flipV="1">
          <a:off x="3797300" y="1005436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111898</xdr:rowOff>
    </xdr:from>
    <xdr:to>
      <xdr:col>19</xdr:col>
      <xdr:colOff>177800</xdr:colOff>
      <xdr:row>58</xdr:row>
      <xdr:rowOff>112147</xdr:rowOff>
    </xdr:to>
    <xdr:cxnSp macro="">
      <xdr:nvCxnSpPr>
        <xdr:cNvPr id="121" name="直線コネクタ 120"/>
        <xdr:cNvCxnSpPr/>
      </xdr:nvCxnSpPr>
      <xdr:spPr>
        <a:xfrm flipV="1">
          <a:off x="2908300" y="10055998"/>
          <a:ext cx="889000" cy="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112147</xdr:rowOff>
    </xdr:from>
    <xdr:to>
      <xdr:col>15</xdr:col>
      <xdr:colOff>50800</xdr:colOff>
      <xdr:row>58</xdr:row>
      <xdr:rowOff>113564</xdr:rowOff>
    </xdr:to>
    <xdr:cxnSp macro="">
      <xdr:nvCxnSpPr>
        <xdr:cNvPr id="124" name="直線コネクタ 123"/>
        <xdr:cNvCxnSpPr/>
      </xdr:nvCxnSpPr>
      <xdr:spPr>
        <a:xfrm flipV="1">
          <a:off x="2019300" y="10056247"/>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113564</xdr:rowOff>
    </xdr:from>
    <xdr:to>
      <xdr:col>10</xdr:col>
      <xdr:colOff>114300</xdr:colOff>
      <xdr:row>58</xdr:row>
      <xdr:rowOff>113928</xdr:rowOff>
    </xdr:to>
    <xdr:cxnSp macro="">
      <xdr:nvCxnSpPr>
        <xdr:cNvPr id="127" name="直線コネクタ 126"/>
        <xdr:cNvCxnSpPr/>
      </xdr:nvCxnSpPr>
      <xdr:spPr>
        <a:xfrm flipV="1">
          <a:off x="1130300" y="10057664"/>
          <a:ext cx="889000" cy="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59464</xdr:rowOff>
    </xdr:from>
    <xdr:to>
      <xdr:col>24</xdr:col>
      <xdr:colOff>114300</xdr:colOff>
      <xdr:row>58</xdr:row>
      <xdr:rowOff>161064</xdr:rowOff>
    </xdr:to>
    <xdr:sp macro="" textlink="">
      <xdr:nvSpPr>
        <xdr:cNvPr id="137" name="楕円 136"/>
        <xdr:cNvSpPr/>
      </xdr:nvSpPr>
      <xdr:spPr>
        <a:xfrm>
          <a:off x="4584700" y="100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18841</xdr:rowOff>
    </xdr:from>
    <xdr:ext cx="599010" cy="259045"/>
    <xdr:sp macro="" textlink="">
      <xdr:nvSpPr>
        <xdr:cNvPr id="138" name="物件費該当値テキスト"/>
        <xdr:cNvSpPr txBox="1"/>
      </xdr:nvSpPr>
      <xdr:spPr>
        <a:xfrm>
          <a:off x="4686300" y="979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61098</xdr:rowOff>
    </xdr:from>
    <xdr:to>
      <xdr:col>20</xdr:col>
      <xdr:colOff>38100</xdr:colOff>
      <xdr:row>58</xdr:row>
      <xdr:rowOff>162698</xdr:rowOff>
    </xdr:to>
    <xdr:sp macro="" textlink="">
      <xdr:nvSpPr>
        <xdr:cNvPr id="139" name="楕円 138"/>
        <xdr:cNvSpPr/>
      </xdr:nvSpPr>
      <xdr:spPr>
        <a:xfrm>
          <a:off x="3746500" y="100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7775</xdr:rowOff>
    </xdr:from>
    <xdr:ext cx="599010" cy="259045"/>
    <xdr:sp macro="" textlink="">
      <xdr:nvSpPr>
        <xdr:cNvPr id="140" name="テキスト ボックス 139"/>
        <xdr:cNvSpPr txBox="1"/>
      </xdr:nvSpPr>
      <xdr:spPr>
        <a:xfrm>
          <a:off x="3497795" y="9780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61347</xdr:rowOff>
    </xdr:from>
    <xdr:to>
      <xdr:col>15</xdr:col>
      <xdr:colOff>101600</xdr:colOff>
      <xdr:row>58</xdr:row>
      <xdr:rowOff>162947</xdr:rowOff>
    </xdr:to>
    <xdr:sp macro="" textlink="">
      <xdr:nvSpPr>
        <xdr:cNvPr id="141" name="楕円 140"/>
        <xdr:cNvSpPr/>
      </xdr:nvSpPr>
      <xdr:spPr>
        <a:xfrm>
          <a:off x="2857500" y="100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8024</xdr:rowOff>
    </xdr:from>
    <xdr:ext cx="599010" cy="259045"/>
    <xdr:sp macro="" textlink="">
      <xdr:nvSpPr>
        <xdr:cNvPr id="142" name="テキスト ボックス 141"/>
        <xdr:cNvSpPr txBox="1"/>
      </xdr:nvSpPr>
      <xdr:spPr>
        <a:xfrm>
          <a:off x="2608795" y="978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62764</xdr:rowOff>
    </xdr:from>
    <xdr:to>
      <xdr:col>10</xdr:col>
      <xdr:colOff>165100</xdr:colOff>
      <xdr:row>58</xdr:row>
      <xdr:rowOff>164364</xdr:rowOff>
    </xdr:to>
    <xdr:sp macro="" textlink="">
      <xdr:nvSpPr>
        <xdr:cNvPr id="143" name="楕円 142"/>
        <xdr:cNvSpPr/>
      </xdr:nvSpPr>
      <xdr:spPr>
        <a:xfrm>
          <a:off x="1968500" y="100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9441</xdr:rowOff>
    </xdr:from>
    <xdr:ext cx="599010" cy="259045"/>
    <xdr:sp macro="" textlink="">
      <xdr:nvSpPr>
        <xdr:cNvPr id="144" name="テキスト ボックス 143"/>
        <xdr:cNvSpPr txBox="1"/>
      </xdr:nvSpPr>
      <xdr:spPr>
        <a:xfrm>
          <a:off x="1719795" y="978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63128</xdr:rowOff>
    </xdr:from>
    <xdr:to>
      <xdr:col>6</xdr:col>
      <xdr:colOff>38100</xdr:colOff>
      <xdr:row>58</xdr:row>
      <xdr:rowOff>164728</xdr:rowOff>
    </xdr:to>
    <xdr:sp macro="" textlink="">
      <xdr:nvSpPr>
        <xdr:cNvPr id="145" name="楕円 144"/>
        <xdr:cNvSpPr/>
      </xdr:nvSpPr>
      <xdr:spPr>
        <a:xfrm>
          <a:off x="1079500" y="100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9805</xdr:rowOff>
    </xdr:from>
    <xdr:ext cx="599010" cy="259045"/>
    <xdr:sp macro="" textlink="">
      <xdr:nvSpPr>
        <xdr:cNvPr id="146" name="テキスト ボックス 145"/>
        <xdr:cNvSpPr txBox="1"/>
      </xdr:nvSpPr>
      <xdr:spPr>
        <a:xfrm>
          <a:off x="830795" y="978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159105</xdr:rowOff>
    </xdr:from>
    <xdr:to>
      <xdr:col>24</xdr:col>
      <xdr:colOff>63500</xdr:colOff>
      <xdr:row>79</xdr:row>
      <xdr:rowOff>7544</xdr:rowOff>
    </xdr:to>
    <xdr:cxnSp macro="">
      <xdr:nvCxnSpPr>
        <xdr:cNvPr id="175" name="直線コネクタ 174"/>
        <xdr:cNvCxnSpPr/>
      </xdr:nvCxnSpPr>
      <xdr:spPr>
        <a:xfrm flipV="1">
          <a:off x="3797300" y="13532205"/>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164731</xdr:rowOff>
    </xdr:from>
    <xdr:to>
      <xdr:col>19</xdr:col>
      <xdr:colOff>177800</xdr:colOff>
      <xdr:row>79</xdr:row>
      <xdr:rowOff>7544</xdr:rowOff>
    </xdr:to>
    <xdr:cxnSp macro="">
      <xdr:nvCxnSpPr>
        <xdr:cNvPr id="178" name="直線コネクタ 177"/>
        <xdr:cNvCxnSpPr/>
      </xdr:nvCxnSpPr>
      <xdr:spPr>
        <a:xfrm>
          <a:off x="2908300" y="13537831"/>
          <a:ext cx="889000" cy="1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164731</xdr:rowOff>
    </xdr:from>
    <xdr:to>
      <xdr:col>15</xdr:col>
      <xdr:colOff>50800</xdr:colOff>
      <xdr:row>78</xdr:row>
      <xdr:rowOff>168047</xdr:rowOff>
    </xdr:to>
    <xdr:cxnSp macro="">
      <xdr:nvCxnSpPr>
        <xdr:cNvPr id="181" name="直線コネクタ 180"/>
        <xdr:cNvCxnSpPr/>
      </xdr:nvCxnSpPr>
      <xdr:spPr>
        <a:xfrm flipV="1">
          <a:off x="2019300" y="13537831"/>
          <a:ext cx="8890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163449</xdr:rowOff>
    </xdr:from>
    <xdr:to>
      <xdr:col>10</xdr:col>
      <xdr:colOff>114300</xdr:colOff>
      <xdr:row>78</xdr:row>
      <xdr:rowOff>168047</xdr:rowOff>
    </xdr:to>
    <xdr:cxnSp macro="">
      <xdr:nvCxnSpPr>
        <xdr:cNvPr id="184" name="直線コネクタ 183"/>
        <xdr:cNvCxnSpPr/>
      </xdr:nvCxnSpPr>
      <xdr:spPr>
        <a:xfrm>
          <a:off x="1130300" y="13536549"/>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108305</xdr:rowOff>
    </xdr:from>
    <xdr:to>
      <xdr:col>24</xdr:col>
      <xdr:colOff>114300</xdr:colOff>
      <xdr:row>79</xdr:row>
      <xdr:rowOff>38455</xdr:rowOff>
    </xdr:to>
    <xdr:sp macro="" textlink="">
      <xdr:nvSpPr>
        <xdr:cNvPr id="194" name="楕円 193"/>
        <xdr:cNvSpPr/>
      </xdr:nvSpPr>
      <xdr:spPr>
        <a:xfrm>
          <a:off x="4584700" y="134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23232</xdr:rowOff>
    </xdr:from>
    <xdr:ext cx="469744" cy="259045"/>
    <xdr:sp macro="" textlink="">
      <xdr:nvSpPr>
        <xdr:cNvPr id="195" name="維持補修費該当値テキスト"/>
        <xdr:cNvSpPr txBox="1"/>
      </xdr:nvSpPr>
      <xdr:spPr>
        <a:xfrm>
          <a:off x="4686300" y="133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128194</xdr:rowOff>
    </xdr:from>
    <xdr:to>
      <xdr:col>20</xdr:col>
      <xdr:colOff>38100</xdr:colOff>
      <xdr:row>79</xdr:row>
      <xdr:rowOff>58344</xdr:rowOff>
    </xdr:to>
    <xdr:sp macro="" textlink="">
      <xdr:nvSpPr>
        <xdr:cNvPr id="196" name="楕円 195"/>
        <xdr:cNvSpPr/>
      </xdr:nvSpPr>
      <xdr:spPr>
        <a:xfrm>
          <a:off x="3746500" y="1350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49471</xdr:rowOff>
    </xdr:from>
    <xdr:ext cx="469744" cy="259045"/>
    <xdr:sp macro="" textlink="">
      <xdr:nvSpPr>
        <xdr:cNvPr id="197" name="テキスト ボックス 196"/>
        <xdr:cNvSpPr txBox="1"/>
      </xdr:nvSpPr>
      <xdr:spPr>
        <a:xfrm>
          <a:off x="3562428" y="135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113931</xdr:rowOff>
    </xdr:from>
    <xdr:to>
      <xdr:col>15</xdr:col>
      <xdr:colOff>101600</xdr:colOff>
      <xdr:row>79</xdr:row>
      <xdr:rowOff>44081</xdr:rowOff>
    </xdr:to>
    <xdr:sp macro="" textlink="">
      <xdr:nvSpPr>
        <xdr:cNvPr id="198" name="楕円 197"/>
        <xdr:cNvSpPr/>
      </xdr:nvSpPr>
      <xdr:spPr>
        <a:xfrm>
          <a:off x="2857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35208</xdr:rowOff>
    </xdr:from>
    <xdr:ext cx="469744" cy="259045"/>
    <xdr:sp macro="" textlink="">
      <xdr:nvSpPr>
        <xdr:cNvPr id="199" name="テキスト ボックス 198"/>
        <xdr:cNvSpPr txBox="1"/>
      </xdr:nvSpPr>
      <xdr:spPr>
        <a:xfrm>
          <a:off x="2673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117247</xdr:rowOff>
    </xdr:from>
    <xdr:to>
      <xdr:col>10</xdr:col>
      <xdr:colOff>165100</xdr:colOff>
      <xdr:row>79</xdr:row>
      <xdr:rowOff>47397</xdr:rowOff>
    </xdr:to>
    <xdr:sp macro="" textlink="">
      <xdr:nvSpPr>
        <xdr:cNvPr id="200" name="楕円 199"/>
        <xdr:cNvSpPr/>
      </xdr:nvSpPr>
      <xdr:spPr>
        <a:xfrm>
          <a:off x="1968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38524</xdr:rowOff>
    </xdr:from>
    <xdr:ext cx="469744" cy="259045"/>
    <xdr:sp macro="" textlink="">
      <xdr:nvSpPr>
        <xdr:cNvPr id="201" name="テキスト ボックス 200"/>
        <xdr:cNvSpPr txBox="1"/>
      </xdr:nvSpPr>
      <xdr:spPr>
        <a:xfrm>
          <a:off x="1784428" y="135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112649</xdr:rowOff>
    </xdr:from>
    <xdr:to>
      <xdr:col>6</xdr:col>
      <xdr:colOff>38100</xdr:colOff>
      <xdr:row>79</xdr:row>
      <xdr:rowOff>42799</xdr:rowOff>
    </xdr:to>
    <xdr:sp macro="" textlink="">
      <xdr:nvSpPr>
        <xdr:cNvPr id="202" name="楕円 201"/>
        <xdr:cNvSpPr/>
      </xdr:nvSpPr>
      <xdr:spPr>
        <a:xfrm>
          <a:off x="1079500" y="134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33926</xdr:rowOff>
    </xdr:from>
    <xdr:ext cx="469744" cy="259045"/>
    <xdr:sp macro="" textlink="">
      <xdr:nvSpPr>
        <xdr:cNvPr id="203" name="テキスト ボックス 202"/>
        <xdr:cNvSpPr txBox="1"/>
      </xdr:nvSpPr>
      <xdr:spPr>
        <a:xfrm>
          <a:off x="895428" y="1357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68529</xdr:rowOff>
    </xdr:from>
    <xdr:to>
      <xdr:col>24</xdr:col>
      <xdr:colOff>63500</xdr:colOff>
      <xdr:row>94</xdr:row>
      <xdr:rowOff>72842</xdr:rowOff>
    </xdr:to>
    <xdr:cxnSp macro="">
      <xdr:nvCxnSpPr>
        <xdr:cNvPr id="233" name="直線コネクタ 232"/>
        <xdr:cNvCxnSpPr/>
      </xdr:nvCxnSpPr>
      <xdr:spPr>
        <a:xfrm flipV="1">
          <a:off x="3797300" y="16184829"/>
          <a:ext cx="8382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72842</xdr:rowOff>
    </xdr:from>
    <xdr:to>
      <xdr:col>19</xdr:col>
      <xdr:colOff>177800</xdr:colOff>
      <xdr:row>94</xdr:row>
      <xdr:rowOff>150147</xdr:rowOff>
    </xdr:to>
    <xdr:cxnSp macro="">
      <xdr:nvCxnSpPr>
        <xdr:cNvPr id="236" name="直線コネクタ 235"/>
        <xdr:cNvCxnSpPr/>
      </xdr:nvCxnSpPr>
      <xdr:spPr>
        <a:xfrm flipV="1">
          <a:off x="2908300" y="16189142"/>
          <a:ext cx="889000" cy="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74230</xdr:rowOff>
    </xdr:from>
    <xdr:to>
      <xdr:col>15</xdr:col>
      <xdr:colOff>50800</xdr:colOff>
      <xdr:row>94</xdr:row>
      <xdr:rowOff>150147</xdr:rowOff>
    </xdr:to>
    <xdr:cxnSp macro="">
      <xdr:nvCxnSpPr>
        <xdr:cNvPr id="239" name="直線コネクタ 238"/>
        <xdr:cNvCxnSpPr/>
      </xdr:nvCxnSpPr>
      <xdr:spPr>
        <a:xfrm>
          <a:off x="2019300" y="16190530"/>
          <a:ext cx="889000" cy="7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74230</xdr:rowOff>
    </xdr:from>
    <xdr:to>
      <xdr:col>10</xdr:col>
      <xdr:colOff>114300</xdr:colOff>
      <xdr:row>95</xdr:row>
      <xdr:rowOff>80561</xdr:rowOff>
    </xdr:to>
    <xdr:cxnSp macro="">
      <xdr:nvCxnSpPr>
        <xdr:cNvPr id="242" name="直線コネクタ 241"/>
        <xdr:cNvCxnSpPr/>
      </xdr:nvCxnSpPr>
      <xdr:spPr>
        <a:xfrm flipV="1">
          <a:off x="1130300" y="16190530"/>
          <a:ext cx="889000" cy="17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17729</xdr:rowOff>
    </xdr:from>
    <xdr:to>
      <xdr:col>24</xdr:col>
      <xdr:colOff>114300</xdr:colOff>
      <xdr:row>94</xdr:row>
      <xdr:rowOff>119329</xdr:rowOff>
    </xdr:to>
    <xdr:sp macro="" textlink="">
      <xdr:nvSpPr>
        <xdr:cNvPr id="252" name="楕円 251"/>
        <xdr:cNvSpPr/>
      </xdr:nvSpPr>
      <xdr:spPr>
        <a:xfrm>
          <a:off x="4584700" y="161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40606</xdr:rowOff>
    </xdr:from>
    <xdr:ext cx="599010" cy="259045"/>
    <xdr:sp macro="" textlink="">
      <xdr:nvSpPr>
        <xdr:cNvPr id="253" name="扶助費該当値テキスト"/>
        <xdr:cNvSpPr txBox="1"/>
      </xdr:nvSpPr>
      <xdr:spPr>
        <a:xfrm>
          <a:off x="4686300" y="1598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22042</xdr:rowOff>
    </xdr:from>
    <xdr:to>
      <xdr:col>20</xdr:col>
      <xdr:colOff>38100</xdr:colOff>
      <xdr:row>94</xdr:row>
      <xdr:rowOff>123642</xdr:rowOff>
    </xdr:to>
    <xdr:sp macro="" textlink="">
      <xdr:nvSpPr>
        <xdr:cNvPr id="254" name="楕円 253"/>
        <xdr:cNvSpPr/>
      </xdr:nvSpPr>
      <xdr:spPr>
        <a:xfrm>
          <a:off x="3746500" y="1613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140169</xdr:rowOff>
    </xdr:from>
    <xdr:ext cx="599010" cy="259045"/>
    <xdr:sp macro="" textlink="">
      <xdr:nvSpPr>
        <xdr:cNvPr id="255" name="テキスト ボックス 254"/>
        <xdr:cNvSpPr txBox="1"/>
      </xdr:nvSpPr>
      <xdr:spPr>
        <a:xfrm>
          <a:off x="3497795" y="1591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99347</xdr:rowOff>
    </xdr:from>
    <xdr:to>
      <xdr:col>15</xdr:col>
      <xdr:colOff>101600</xdr:colOff>
      <xdr:row>95</xdr:row>
      <xdr:rowOff>29497</xdr:rowOff>
    </xdr:to>
    <xdr:sp macro="" textlink="">
      <xdr:nvSpPr>
        <xdr:cNvPr id="256" name="楕円 255"/>
        <xdr:cNvSpPr/>
      </xdr:nvSpPr>
      <xdr:spPr>
        <a:xfrm>
          <a:off x="2857500" y="1621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46024</xdr:rowOff>
    </xdr:from>
    <xdr:ext cx="599010" cy="259045"/>
    <xdr:sp macro="" textlink="">
      <xdr:nvSpPr>
        <xdr:cNvPr id="257" name="テキスト ボックス 256"/>
        <xdr:cNvSpPr txBox="1"/>
      </xdr:nvSpPr>
      <xdr:spPr>
        <a:xfrm>
          <a:off x="2608795" y="1599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23430</xdr:rowOff>
    </xdr:from>
    <xdr:to>
      <xdr:col>10</xdr:col>
      <xdr:colOff>165100</xdr:colOff>
      <xdr:row>94</xdr:row>
      <xdr:rowOff>125030</xdr:rowOff>
    </xdr:to>
    <xdr:sp macro="" textlink="">
      <xdr:nvSpPr>
        <xdr:cNvPr id="258" name="楕円 257"/>
        <xdr:cNvSpPr/>
      </xdr:nvSpPr>
      <xdr:spPr>
        <a:xfrm>
          <a:off x="1968500" y="161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141557</xdr:rowOff>
    </xdr:from>
    <xdr:ext cx="599010" cy="259045"/>
    <xdr:sp macro="" textlink="">
      <xdr:nvSpPr>
        <xdr:cNvPr id="259" name="テキスト ボックス 258"/>
        <xdr:cNvSpPr txBox="1"/>
      </xdr:nvSpPr>
      <xdr:spPr>
        <a:xfrm>
          <a:off x="1719795" y="1591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29761</xdr:rowOff>
    </xdr:from>
    <xdr:to>
      <xdr:col>6</xdr:col>
      <xdr:colOff>38100</xdr:colOff>
      <xdr:row>95</xdr:row>
      <xdr:rowOff>131361</xdr:rowOff>
    </xdr:to>
    <xdr:sp macro="" textlink="">
      <xdr:nvSpPr>
        <xdr:cNvPr id="260" name="楕円 259"/>
        <xdr:cNvSpPr/>
      </xdr:nvSpPr>
      <xdr:spPr>
        <a:xfrm>
          <a:off x="1079500" y="163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147888</xdr:rowOff>
    </xdr:from>
    <xdr:ext cx="599010" cy="259045"/>
    <xdr:sp macro="" textlink="">
      <xdr:nvSpPr>
        <xdr:cNvPr id="261" name="テキスト ボックス 260"/>
        <xdr:cNvSpPr txBox="1"/>
      </xdr:nvSpPr>
      <xdr:spPr>
        <a:xfrm>
          <a:off x="830795" y="1609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26857</xdr:rowOff>
    </xdr:from>
    <xdr:to>
      <xdr:col>55</xdr:col>
      <xdr:colOff>0</xdr:colOff>
      <xdr:row>38</xdr:row>
      <xdr:rowOff>56591</xdr:rowOff>
    </xdr:to>
    <xdr:cxnSp macro="">
      <xdr:nvCxnSpPr>
        <xdr:cNvPr id="292" name="直線コネクタ 291"/>
        <xdr:cNvCxnSpPr/>
      </xdr:nvCxnSpPr>
      <xdr:spPr>
        <a:xfrm>
          <a:off x="9639300" y="6541957"/>
          <a:ext cx="838200" cy="2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22813</xdr:rowOff>
    </xdr:from>
    <xdr:to>
      <xdr:col>50</xdr:col>
      <xdr:colOff>114300</xdr:colOff>
      <xdr:row>38</xdr:row>
      <xdr:rowOff>26857</xdr:rowOff>
    </xdr:to>
    <xdr:cxnSp macro="">
      <xdr:nvCxnSpPr>
        <xdr:cNvPr id="295" name="直線コネクタ 294"/>
        <xdr:cNvCxnSpPr/>
      </xdr:nvCxnSpPr>
      <xdr:spPr>
        <a:xfrm>
          <a:off x="8750300" y="6537913"/>
          <a:ext cx="889000" cy="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22813</xdr:rowOff>
    </xdr:from>
    <xdr:to>
      <xdr:col>45</xdr:col>
      <xdr:colOff>177800</xdr:colOff>
      <xdr:row>38</xdr:row>
      <xdr:rowOff>62916</xdr:rowOff>
    </xdr:to>
    <xdr:cxnSp macro="">
      <xdr:nvCxnSpPr>
        <xdr:cNvPr id="298" name="直線コネクタ 297"/>
        <xdr:cNvCxnSpPr/>
      </xdr:nvCxnSpPr>
      <xdr:spPr>
        <a:xfrm flipV="1">
          <a:off x="7861300" y="6537913"/>
          <a:ext cx="889000" cy="4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67090</xdr:rowOff>
    </xdr:from>
    <xdr:to>
      <xdr:col>41</xdr:col>
      <xdr:colOff>50800</xdr:colOff>
      <xdr:row>38</xdr:row>
      <xdr:rowOff>62916</xdr:rowOff>
    </xdr:to>
    <xdr:cxnSp macro="">
      <xdr:nvCxnSpPr>
        <xdr:cNvPr id="301" name="直線コネクタ 300"/>
        <xdr:cNvCxnSpPr/>
      </xdr:nvCxnSpPr>
      <xdr:spPr>
        <a:xfrm>
          <a:off x="6972300" y="6239290"/>
          <a:ext cx="889000" cy="33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5791</xdr:rowOff>
    </xdr:from>
    <xdr:to>
      <xdr:col>55</xdr:col>
      <xdr:colOff>50800</xdr:colOff>
      <xdr:row>38</xdr:row>
      <xdr:rowOff>107391</xdr:rowOff>
    </xdr:to>
    <xdr:sp macro="" textlink="">
      <xdr:nvSpPr>
        <xdr:cNvPr id="311" name="楕円 310"/>
        <xdr:cNvSpPr/>
      </xdr:nvSpPr>
      <xdr:spPr>
        <a:xfrm>
          <a:off x="10426700" y="65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155668</xdr:rowOff>
    </xdr:from>
    <xdr:ext cx="534377" cy="259045"/>
    <xdr:sp macro="" textlink="">
      <xdr:nvSpPr>
        <xdr:cNvPr id="312" name="補助費等該当値テキスト"/>
        <xdr:cNvSpPr txBox="1"/>
      </xdr:nvSpPr>
      <xdr:spPr>
        <a:xfrm>
          <a:off x="10528300" y="64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147507</xdr:rowOff>
    </xdr:from>
    <xdr:to>
      <xdr:col>50</xdr:col>
      <xdr:colOff>165100</xdr:colOff>
      <xdr:row>38</xdr:row>
      <xdr:rowOff>77657</xdr:rowOff>
    </xdr:to>
    <xdr:sp macro="" textlink="">
      <xdr:nvSpPr>
        <xdr:cNvPr id="313" name="楕円 312"/>
        <xdr:cNvSpPr/>
      </xdr:nvSpPr>
      <xdr:spPr>
        <a:xfrm>
          <a:off x="9588500" y="64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68784</xdr:rowOff>
    </xdr:from>
    <xdr:ext cx="534377" cy="259045"/>
    <xdr:sp macro="" textlink="">
      <xdr:nvSpPr>
        <xdr:cNvPr id="314" name="テキスト ボックス 313"/>
        <xdr:cNvSpPr txBox="1"/>
      </xdr:nvSpPr>
      <xdr:spPr>
        <a:xfrm>
          <a:off x="9372111" y="658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143464</xdr:rowOff>
    </xdr:from>
    <xdr:to>
      <xdr:col>46</xdr:col>
      <xdr:colOff>38100</xdr:colOff>
      <xdr:row>38</xdr:row>
      <xdr:rowOff>73614</xdr:rowOff>
    </xdr:to>
    <xdr:sp macro="" textlink="">
      <xdr:nvSpPr>
        <xdr:cNvPr id="315" name="楕円 314"/>
        <xdr:cNvSpPr/>
      </xdr:nvSpPr>
      <xdr:spPr>
        <a:xfrm>
          <a:off x="8699500" y="648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64740</xdr:rowOff>
    </xdr:from>
    <xdr:ext cx="534377" cy="259045"/>
    <xdr:sp macro="" textlink="">
      <xdr:nvSpPr>
        <xdr:cNvPr id="316" name="テキスト ボックス 315"/>
        <xdr:cNvSpPr txBox="1"/>
      </xdr:nvSpPr>
      <xdr:spPr>
        <a:xfrm>
          <a:off x="8483111" y="65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12116</xdr:rowOff>
    </xdr:from>
    <xdr:to>
      <xdr:col>41</xdr:col>
      <xdr:colOff>101600</xdr:colOff>
      <xdr:row>38</xdr:row>
      <xdr:rowOff>113716</xdr:rowOff>
    </xdr:to>
    <xdr:sp macro="" textlink="">
      <xdr:nvSpPr>
        <xdr:cNvPr id="317" name="楕円 316"/>
        <xdr:cNvSpPr/>
      </xdr:nvSpPr>
      <xdr:spPr>
        <a:xfrm>
          <a:off x="7810500" y="652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104843</xdr:rowOff>
    </xdr:from>
    <xdr:ext cx="534377" cy="259045"/>
    <xdr:sp macro="" textlink="">
      <xdr:nvSpPr>
        <xdr:cNvPr id="318" name="テキスト ボックス 317"/>
        <xdr:cNvSpPr txBox="1"/>
      </xdr:nvSpPr>
      <xdr:spPr>
        <a:xfrm>
          <a:off x="7594111" y="66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16290</xdr:rowOff>
    </xdr:from>
    <xdr:to>
      <xdr:col>36</xdr:col>
      <xdr:colOff>165100</xdr:colOff>
      <xdr:row>36</xdr:row>
      <xdr:rowOff>117890</xdr:rowOff>
    </xdr:to>
    <xdr:sp macro="" textlink="">
      <xdr:nvSpPr>
        <xdr:cNvPr id="319" name="楕円 318"/>
        <xdr:cNvSpPr/>
      </xdr:nvSpPr>
      <xdr:spPr>
        <a:xfrm>
          <a:off x="6921500" y="61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109017</xdr:rowOff>
    </xdr:from>
    <xdr:ext cx="599010" cy="259045"/>
    <xdr:sp macro="" textlink="">
      <xdr:nvSpPr>
        <xdr:cNvPr id="320" name="テキスト ボックス 319"/>
        <xdr:cNvSpPr txBox="1"/>
      </xdr:nvSpPr>
      <xdr:spPr>
        <a:xfrm>
          <a:off x="6672795" y="62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130780</xdr:rowOff>
    </xdr:from>
    <xdr:to>
      <xdr:col>55</xdr:col>
      <xdr:colOff>0</xdr:colOff>
      <xdr:row>54</xdr:row>
      <xdr:rowOff>112455</xdr:rowOff>
    </xdr:to>
    <xdr:cxnSp macro="">
      <xdr:nvCxnSpPr>
        <xdr:cNvPr id="347" name="直線コネクタ 346"/>
        <xdr:cNvCxnSpPr/>
      </xdr:nvCxnSpPr>
      <xdr:spPr>
        <a:xfrm flipV="1">
          <a:off x="9639300" y="9217630"/>
          <a:ext cx="838200" cy="15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112455</xdr:rowOff>
    </xdr:from>
    <xdr:to>
      <xdr:col>50</xdr:col>
      <xdr:colOff>114300</xdr:colOff>
      <xdr:row>55</xdr:row>
      <xdr:rowOff>2311</xdr:rowOff>
    </xdr:to>
    <xdr:cxnSp macro="">
      <xdr:nvCxnSpPr>
        <xdr:cNvPr id="350" name="直線コネクタ 349"/>
        <xdr:cNvCxnSpPr/>
      </xdr:nvCxnSpPr>
      <xdr:spPr>
        <a:xfrm flipV="1">
          <a:off x="8750300" y="9370755"/>
          <a:ext cx="889000" cy="6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82925</xdr:rowOff>
    </xdr:from>
    <xdr:to>
      <xdr:col>45</xdr:col>
      <xdr:colOff>177800</xdr:colOff>
      <xdr:row>55</xdr:row>
      <xdr:rowOff>2311</xdr:rowOff>
    </xdr:to>
    <xdr:cxnSp macro="">
      <xdr:nvCxnSpPr>
        <xdr:cNvPr id="353" name="直線コネクタ 352"/>
        <xdr:cNvCxnSpPr/>
      </xdr:nvCxnSpPr>
      <xdr:spPr>
        <a:xfrm>
          <a:off x="7861300" y="9341225"/>
          <a:ext cx="889000" cy="9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122953</xdr:rowOff>
    </xdr:from>
    <xdr:to>
      <xdr:col>41</xdr:col>
      <xdr:colOff>50800</xdr:colOff>
      <xdr:row>54</xdr:row>
      <xdr:rowOff>82925</xdr:rowOff>
    </xdr:to>
    <xdr:cxnSp macro="">
      <xdr:nvCxnSpPr>
        <xdr:cNvPr id="356" name="直線コネクタ 355"/>
        <xdr:cNvCxnSpPr/>
      </xdr:nvCxnSpPr>
      <xdr:spPr>
        <a:xfrm>
          <a:off x="6972300" y="9038353"/>
          <a:ext cx="889000" cy="3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79980</xdr:rowOff>
    </xdr:from>
    <xdr:to>
      <xdr:col>55</xdr:col>
      <xdr:colOff>50800</xdr:colOff>
      <xdr:row>54</xdr:row>
      <xdr:rowOff>10130</xdr:rowOff>
    </xdr:to>
    <xdr:sp macro="" textlink="">
      <xdr:nvSpPr>
        <xdr:cNvPr id="366" name="楕円 365"/>
        <xdr:cNvSpPr/>
      </xdr:nvSpPr>
      <xdr:spPr>
        <a:xfrm>
          <a:off x="10426700" y="916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102857</xdr:rowOff>
    </xdr:from>
    <xdr:ext cx="599010" cy="259045"/>
    <xdr:sp macro="" textlink="">
      <xdr:nvSpPr>
        <xdr:cNvPr id="367" name="普通建設事業費該当値テキスト"/>
        <xdr:cNvSpPr txBox="1"/>
      </xdr:nvSpPr>
      <xdr:spPr>
        <a:xfrm>
          <a:off x="10528300" y="901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61655</xdr:rowOff>
    </xdr:from>
    <xdr:to>
      <xdr:col>50</xdr:col>
      <xdr:colOff>165100</xdr:colOff>
      <xdr:row>54</xdr:row>
      <xdr:rowOff>163255</xdr:rowOff>
    </xdr:to>
    <xdr:sp macro="" textlink="">
      <xdr:nvSpPr>
        <xdr:cNvPr id="368" name="楕円 367"/>
        <xdr:cNvSpPr/>
      </xdr:nvSpPr>
      <xdr:spPr>
        <a:xfrm>
          <a:off x="9588500" y="93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8332</xdr:rowOff>
    </xdr:from>
    <xdr:ext cx="599010" cy="259045"/>
    <xdr:sp macro="" textlink="">
      <xdr:nvSpPr>
        <xdr:cNvPr id="369" name="テキスト ボックス 368"/>
        <xdr:cNvSpPr txBox="1"/>
      </xdr:nvSpPr>
      <xdr:spPr>
        <a:xfrm>
          <a:off x="9339795" y="909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122961</xdr:rowOff>
    </xdr:from>
    <xdr:to>
      <xdr:col>46</xdr:col>
      <xdr:colOff>38100</xdr:colOff>
      <xdr:row>55</xdr:row>
      <xdr:rowOff>53111</xdr:rowOff>
    </xdr:to>
    <xdr:sp macro="" textlink="">
      <xdr:nvSpPr>
        <xdr:cNvPr id="370" name="楕円 369"/>
        <xdr:cNvSpPr/>
      </xdr:nvSpPr>
      <xdr:spPr>
        <a:xfrm>
          <a:off x="8699500" y="93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69638</xdr:rowOff>
    </xdr:from>
    <xdr:ext cx="599010" cy="259045"/>
    <xdr:sp macro="" textlink="">
      <xdr:nvSpPr>
        <xdr:cNvPr id="371" name="テキスト ボックス 370"/>
        <xdr:cNvSpPr txBox="1"/>
      </xdr:nvSpPr>
      <xdr:spPr>
        <a:xfrm>
          <a:off x="8450795" y="915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32125</xdr:rowOff>
    </xdr:from>
    <xdr:to>
      <xdr:col>41</xdr:col>
      <xdr:colOff>101600</xdr:colOff>
      <xdr:row>54</xdr:row>
      <xdr:rowOff>133725</xdr:rowOff>
    </xdr:to>
    <xdr:sp macro="" textlink="">
      <xdr:nvSpPr>
        <xdr:cNvPr id="372" name="楕円 371"/>
        <xdr:cNvSpPr/>
      </xdr:nvSpPr>
      <xdr:spPr>
        <a:xfrm>
          <a:off x="7810500" y="929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150252</xdr:rowOff>
    </xdr:from>
    <xdr:ext cx="599010" cy="259045"/>
    <xdr:sp macro="" textlink="">
      <xdr:nvSpPr>
        <xdr:cNvPr id="373" name="テキスト ボックス 372"/>
        <xdr:cNvSpPr txBox="1"/>
      </xdr:nvSpPr>
      <xdr:spPr>
        <a:xfrm>
          <a:off x="7561795" y="906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72153</xdr:rowOff>
    </xdr:from>
    <xdr:to>
      <xdr:col>36</xdr:col>
      <xdr:colOff>165100</xdr:colOff>
      <xdr:row>53</xdr:row>
      <xdr:rowOff>2303</xdr:rowOff>
    </xdr:to>
    <xdr:sp macro="" textlink="">
      <xdr:nvSpPr>
        <xdr:cNvPr id="374" name="楕円 373"/>
        <xdr:cNvSpPr/>
      </xdr:nvSpPr>
      <xdr:spPr>
        <a:xfrm>
          <a:off x="6921500" y="89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18830</xdr:rowOff>
    </xdr:from>
    <xdr:ext cx="599010" cy="259045"/>
    <xdr:sp macro="" textlink="">
      <xdr:nvSpPr>
        <xdr:cNvPr id="375" name="テキスト ボックス 374"/>
        <xdr:cNvSpPr txBox="1"/>
      </xdr:nvSpPr>
      <xdr:spPr>
        <a:xfrm>
          <a:off x="6672795" y="876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6993</xdr:rowOff>
    </xdr:from>
    <xdr:to>
      <xdr:col>55</xdr:col>
      <xdr:colOff>0</xdr:colOff>
      <xdr:row>74</xdr:row>
      <xdr:rowOff>135737</xdr:rowOff>
    </xdr:to>
    <xdr:cxnSp macro="">
      <xdr:nvCxnSpPr>
        <xdr:cNvPr id="406" name="直線コネクタ 405"/>
        <xdr:cNvCxnSpPr/>
      </xdr:nvCxnSpPr>
      <xdr:spPr>
        <a:xfrm flipV="1">
          <a:off x="9639300" y="12694293"/>
          <a:ext cx="838200" cy="12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135737</xdr:rowOff>
    </xdr:from>
    <xdr:to>
      <xdr:col>50</xdr:col>
      <xdr:colOff>114300</xdr:colOff>
      <xdr:row>76</xdr:row>
      <xdr:rowOff>39987</xdr:rowOff>
    </xdr:to>
    <xdr:cxnSp macro="">
      <xdr:nvCxnSpPr>
        <xdr:cNvPr id="409" name="直線コネクタ 408"/>
        <xdr:cNvCxnSpPr/>
      </xdr:nvCxnSpPr>
      <xdr:spPr>
        <a:xfrm flipV="1">
          <a:off x="8750300" y="12823037"/>
          <a:ext cx="889000" cy="24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133277</xdr:rowOff>
    </xdr:from>
    <xdr:to>
      <xdr:col>45</xdr:col>
      <xdr:colOff>177800</xdr:colOff>
      <xdr:row>76</xdr:row>
      <xdr:rowOff>39987</xdr:rowOff>
    </xdr:to>
    <xdr:cxnSp macro="">
      <xdr:nvCxnSpPr>
        <xdr:cNvPr id="412" name="直線コネクタ 411"/>
        <xdr:cNvCxnSpPr/>
      </xdr:nvCxnSpPr>
      <xdr:spPr>
        <a:xfrm>
          <a:off x="7861300" y="12477677"/>
          <a:ext cx="889000" cy="59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25193</xdr:rowOff>
    </xdr:from>
    <xdr:to>
      <xdr:col>41</xdr:col>
      <xdr:colOff>50800</xdr:colOff>
      <xdr:row>72</xdr:row>
      <xdr:rowOff>133277</xdr:rowOff>
    </xdr:to>
    <xdr:cxnSp macro="">
      <xdr:nvCxnSpPr>
        <xdr:cNvPr id="415" name="直線コネクタ 414"/>
        <xdr:cNvCxnSpPr/>
      </xdr:nvCxnSpPr>
      <xdr:spPr>
        <a:xfrm>
          <a:off x="6972300" y="12198143"/>
          <a:ext cx="889000" cy="27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127643</xdr:rowOff>
    </xdr:from>
    <xdr:to>
      <xdr:col>55</xdr:col>
      <xdr:colOff>50800</xdr:colOff>
      <xdr:row>74</xdr:row>
      <xdr:rowOff>57793</xdr:rowOff>
    </xdr:to>
    <xdr:sp macro="" textlink="">
      <xdr:nvSpPr>
        <xdr:cNvPr id="425" name="楕円 424"/>
        <xdr:cNvSpPr/>
      </xdr:nvSpPr>
      <xdr:spPr>
        <a:xfrm>
          <a:off x="10426700" y="1264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150520</xdr:rowOff>
    </xdr:from>
    <xdr:ext cx="534377" cy="259045"/>
    <xdr:sp macro="" textlink="">
      <xdr:nvSpPr>
        <xdr:cNvPr id="426" name="普通建設事業費 （ うち新規整備　）該当値テキスト"/>
        <xdr:cNvSpPr txBox="1"/>
      </xdr:nvSpPr>
      <xdr:spPr>
        <a:xfrm>
          <a:off x="10528300" y="1249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84937</xdr:rowOff>
    </xdr:from>
    <xdr:to>
      <xdr:col>50</xdr:col>
      <xdr:colOff>165100</xdr:colOff>
      <xdr:row>75</xdr:row>
      <xdr:rowOff>15087</xdr:rowOff>
    </xdr:to>
    <xdr:sp macro="" textlink="">
      <xdr:nvSpPr>
        <xdr:cNvPr id="427" name="楕円 426"/>
        <xdr:cNvSpPr/>
      </xdr:nvSpPr>
      <xdr:spPr>
        <a:xfrm>
          <a:off x="9588500" y="1277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31614</xdr:rowOff>
    </xdr:from>
    <xdr:ext cx="534377" cy="259045"/>
    <xdr:sp macro="" textlink="">
      <xdr:nvSpPr>
        <xdr:cNvPr id="428" name="テキスト ボックス 427"/>
        <xdr:cNvSpPr txBox="1"/>
      </xdr:nvSpPr>
      <xdr:spPr>
        <a:xfrm>
          <a:off x="9372111" y="1254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160637</xdr:rowOff>
    </xdr:from>
    <xdr:to>
      <xdr:col>46</xdr:col>
      <xdr:colOff>38100</xdr:colOff>
      <xdr:row>76</xdr:row>
      <xdr:rowOff>90787</xdr:rowOff>
    </xdr:to>
    <xdr:sp macro="" textlink="">
      <xdr:nvSpPr>
        <xdr:cNvPr id="429" name="楕円 428"/>
        <xdr:cNvSpPr/>
      </xdr:nvSpPr>
      <xdr:spPr>
        <a:xfrm>
          <a:off x="8699500" y="1301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107314</xdr:rowOff>
    </xdr:from>
    <xdr:ext cx="534377" cy="259045"/>
    <xdr:sp macro="" textlink="">
      <xdr:nvSpPr>
        <xdr:cNvPr id="430" name="テキスト ボックス 429"/>
        <xdr:cNvSpPr txBox="1"/>
      </xdr:nvSpPr>
      <xdr:spPr>
        <a:xfrm>
          <a:off x="8483111" y="1279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82477</xdr:rowOff>
    </xdr:from>
    <xdr:to>
      <xdr:col>41</xdr:col>
      <xdr:colOff>101600</xdr:colOff>
      <xdr:row>73</xdr:row>
      <xdr:rowOff>12627</xdr:rowOff>
    </xdr:to>
    <xdr:sp macro="" textlink="">
      <xdr:nvSpPr>
        <xdr:cNvPr id="431" name="楕円 430"/>
        <xdr:cNvSpPr/>
      </xdr:nvSpPr>
      <xdr:spPr>
        <a:xfrm>
          <a:off x="7810500" y="124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29154</xdr:rowOff>
    </xdr:from>
    <xdr:ext cx="599010" cy="259045"/>
    <xdr:sp macro="" textlink="">
      <xdr:nvSpPr>
        <xdr:cNvPr id="432" name="テキスト ボックス 431"/>
        <xdr:cNvSpPr txBox="1"/>
      </xdr:nvSpPr>
      <xdr:spPr>
        <a:xfrm>
          <a:off x="7561795" y="1220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145843</xdr:rowOff>
    </xdr:from>
    <xdr:to>
      <xdr:col>36</xdr:col>
      <xdr:colOff>165100</xdr:colOff>
      <xdr:row>71</xdr:row>
      <xdr:rowOff>75993</xdr:rowOff>
    </xdr:to>
    <xdr:sp macro="" textlink="">
      <xdr:nvSpPr>
        <xdr:cNvPr id="433" name="楕円 432"/>
        <xdr:cNvSpPr/>
      </xdr:nvSpPr>
      <xdr:spPr>
        <a:xfrm>
          <a:off x="6921500" y="1214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92520</xdr:rowOff>
    </xdr:from>
    <xdr:ext cx="599010" cy="259045"/>
    <xdr:sp macro="" textlink="">
      <xdr:nvSpPr>
        <xdr:cNvPr id="434" name="テキスト ボックス 433"/>
        <xdr:cNvSpPr txBox="1"/>
      </xdr:nvSpPr>
      <xdr:spPr>
        <a:xfrm>
          <a:off x="6672795" y="1192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114616</xdr:rowOff>
    </xdr:from>
    <xdr:to>
      <xdr:col>55</xdr:col>
      <xdr:colOff>0</xdr:colOff>
      <xdr:row>96</xdr:row>
      <xdr:rowOff>39179</xdr:rowOff>
    </xdr:to>
    <xdr:cxnSp macro="">
      <xdr:nvCxnSpPr>
        <xdr:cNvPr id="459" name="直線コネクタ 458"/>
        <xdr:cNvCxnSpPr/>
      </xdr:nvCxnSpPr>
      <xdr:spPr>
        <a:xfrm flipV="1">
          <a:off x="9639300" y="16402366"/>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14399</xdr:rowOff>
    </xdr:from>
    <xdr:to>
      <xdr:col>50</xdr:col>
      <xdr:colOff>114300</xdr:colOff>
      <xdr:row>96</xdr:row>
      <xdr:rowOff>39179</xdr:rowOff>
    </xdr:to>
    <xdr:cxnSp macro="">
      <xdr:nvCxnSpPr>
        <xdr:cNvPr id="462" name="直線コネクタ 461"/>
        <xdr:cNvCxnSpPr/>
      </xdr:nvCxnSpPr>
      <xdr:spPr>
        <a:xfrm>
          <a:off x="8750300" y="16473599"/>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14399</xdr:rowOff>
    </xdr:from>
    <xdr:to>
      <xdr:col>45</xdr:col>
      <xdr:colOff>177800</xdr:colOff>
      <xdr:row>96</xdr:row>
      <xdr:rowOff>166777</xdr:rowOff>
    </xdr:to>
    <xdr:cxnSp macro="">
      <xdr:nvCxnSpPr>
        <xdr:cNvPr id="465" name="直線コネクタ 464"/>
        <xdr:cNvCxnSpPr/>
      </xdr:nvCxnSpPr>
      <xdr:spPr>
        <a:xfrm flipV="1">
          <a:off x="7861300" y="16473599"/>
          <a:ext cx="889000" cy="15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40796</xdr:rowOff>
    </xdr:from>
    <xdr:to>
      <xdr:col>41</xdr:col>
      <xdr:colOff>50800</xdr:colOff>
      <xdr:row>96</xdr:row>
      <xdr:rowOff>166777</xdr:rowOff>
    </xdr:to>
    <xdr:cxnSp macro="">
      <xdr:nvCxnSpPr>
        <xdr:cNvPr id="468" name="直線コネクタ 467"/>
        <xdr:cNvCxnSpPr/>
      </xdr:nvCxnSpPr>
      <xdr:spPr>
        <a:xfrm>
          <a:off x="6972300" y="16499996"/>
          <a:ext cx="889000" cy="12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63816</xdr:rowOff>
    </xdr:from>
    <xdr:to>
      <xdr:col>55</xdr:col>
      <xdr:colOff>50800</xdr:colOff>
      <xdr:row>95</xdr:row>
      <xdr:rowOff>165416</xdr:rowOff>
    </xdr:to>
    <xdr:sp macro="" textlink="">
      <xdr:nvSpPr>
        <xdr:cNvPr id="478" name="楕円 477"/>
        <xdr:cNvSpPr/>
      </xdr:nvSpPr>
      <xdr:spPr>
        <a:xfrm>
          <a:off x="10426700" y="1635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86693</xdr:rowOff>
    </xdr:from>
    <xdr:ext cx="534377" cy="259045"/>
    <xdr:sp macro="" textlink="">
      <xdr:nvSpPr>
        <xdr:cNvPr id="479" name="普通建設事業費 （ うち更新整備　）該当値テキスト"/>
        <xdr:cNvSpPr txBox="1"/>
      </xdr:nvSpPr>
      <xdr:spPr>
        <a:xfrm>
          <a:off x="10528300" y="1620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159829</xdr:rowOff>
    </xdr:from>
    <xdr:to>
      <xdr:col>50</xdr:col>
      <xdr:colOff>165100</xdr:colOff>
      <xdr:row>96</xdr:row>
      <xdr:rowOff>89979</xdr:rowOff>
    </xdr:to>
    <xdr:sp macro="" textlink="">
      <xdr:nvSpPr>
        <xdr:cNvPr id="480" name="楕円 479"/>
        <xdr:cNvSpPr/>
      </xdr:nvSpPr>
      <xdr:spPr>
        <a:xfrm>
          <a:off x="9588500" y="1644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81106</xdr:rowOff>
    </xdr:from>
    <xdr:ext cx="534377" cy="259045"/>
    <xdr:sp macro="" textlink="">
      <xdr:nvSpPr>
        <xdr:cNvPr id="481" name="テキスト ボックス 480"/>
        <xdr:cNvSpPr txBox="1"/>
      </xdr:nvSpPr>
      <xdr:spPr>
        <a:xfrm>
          <a:off x="9372111" y="1654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135049</xdr:rowOff>
    </xdr:from>
    <xdr:to>
      <xdr:col>46</xdr:col>
      <xdr:colOff>38100</xdr:colOff>
      <xdr:row>96</xdr:row>
      <xdr:rowOff>65199</xdr:rowOff>
    </xdr:to>
    <xdr:sp macro="" textlink="">
      <xdr:nvSpPr>
        <xdr:cNvPr id="482" name="楕円 481"/>
        <xdr:cNvSpPr/>
      </xdr:nvSpPr>
      <xdr:spPr>
        <a:xfrm>
          <a:off x="8699500" y="1642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81726</xdr:rowOff>
    </xdr:from>
    <xdr:ext cx="534377" cy="259045"/>
    <xdr:sp macro="" textlink="">
      <xdr:nvSpPr>
        <xdr:cNvPr id="483" name="テキスト ボックス 482"/>
        <xdr:cNvSpPr txBox="1"/>
      </xdr:nvSpPr>
      <xdr:spPr>
        <a:xfrm>
          <a:off x="8483111" y="1619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115977</xdr:rowOff>
    </xdr:from>
    <xdr:to>
      <xdr:col>41</xdr:col>
      <xdr:colOff>101600</xdr:colOff>
      <xdr:row>97</xdr:row>
      <xdr:rowOff>46127</xdr:rowOff>
    </xdr:to>
    <xdr:sp macro="" textlink="">
      <xdr:nvSpPr>
        <xdr:cNvPr id="484" name="楕円 483"/>
        <xdr:cNvSpPr/>
      </xdr:nvSpPr>
      <xdr:spPr>
        <a:xfrm>
          <a:off x="7810500" y="1657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37254</xdr:rowOff>
    </xdr:from>
    <xdr:ext cx="534377" cy="259045"/>
    <xdr:sp macro="" textlink="">
      <xdr:nvSpPr>
        <xdr:cNvPr id="485" name="テキスト ボックス 484"/>
        <xdr:cNvSpPr txBox="1"/>
      </xdr:nvSpPr>
      <xdr:spPr>
        <a:xfrm>
          <a:off x="7594111" y="1666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161446</xdr:rowOff>
    </xdr:from>
    <xdr:to>
      <xdr:col>36</xdr:col>
      <xdr:colOff>165100</xdr:colOff>
      <xdr:row>96</xdr:row>
      <xdr:rowOff>91596</xdr:rowOff>
    </xdr:to>
    <xdr:sp macro="" textlink="">
      <xdr:nvSpPr>
        <xdr:cNvPr id="486" name="楕円 485"/>
        <xdr:cNvSpPr/>
      </xdr:nvSpPr>
      <xdr:spPr>
        <a:xfrm>
          <a:off x="6921500" y="164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108123</xdr:rowOff>
    </xdr:from>
    <xdr:ext cx="534377" cy="259045"/>
    <xdr:sp macro="" textlink="">
      <xdr:nvSpPr>
        <xdr:cNvPr id="487" name="テキスト ボックス 486"/>
        <xdr:cNvSpPr txBox="1"/>
      </xdr:nvSpPr>
      <xdr:spPr>
        <a:xfrm>
          <a:off x="6705111" y="1622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28029</xdr:rowOff>
    </xdr:from>
    <xdr:to>
      <xdr:col>85</xdr:col>
      <xdr:colOff>127000</xdr:colOff>
      <xdr:row>39</xdr:row>
      <xdr:rowOff>53756</xdr:rowOff>
    </xdr:to>
    <xdr:cxnSp macro="">
      <xdr:nvCxnSpPr>
        <xdr:cNvPr id="518" name="直線コネクタ 517"/>
        <xdr:cNvCxnSpPr/>
      </xdr:nvCxnSpPr>
      <xdr:spPr>
        <a:xfrm>
          <a:off x="15481300" y="6714579"/>
          <a:ext cx="838200" cy="2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28029</xdr:rowOff>
    </xdr:from>
    <xdr:to>
      <xdr:col>81</xdr:col>
      <xdr:colOff>50800</xdr:colOff>
      <xdr:row>39</xdr:row>
      <xdr:rowOff>66574</xdr:rowOff>
    </xdr:to>
    <xdr:cxnSp macro="">
      <xdr:nvCxnSpPr>
        <xdr:cNvPr id="521" name="直線コネクタ 520"/>
        <xdr:cNvCxnSpPr/>
      </xdr:nvCxnSpPr>
      <xdr:spPr>
        <a:xfrm flipV="1">
          <a:off x="14592300" y="6714579"/>
          <a:ext cx="889000" cy="3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66574</xdr:rowOff>
    </xdr:from>
    <xdr:to>
      <xdr:col>76</xdr:col>
      <xdr:colOff>114300</xdr:colOff>
      <xdr:row>39</xdr:row>
      <xdr:rowOff>82733</xdr:rowOff>
    </xdr:to>
    <xdr:cxnSp macro="">
      <xdr:nvCxnSpPr>
        <xdr:cNvPr id="524" name="直線コネクタ 523"/>
        <xdr:cNvCxnSpPr/>
      </xdr:nvCxnSpPr>
      <xdr:spPr>
        <a:xfrm flipV="1">
          <a:off x="13703300" y="6753124"/>
          <a:ext cx="889000" cy="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76456</xdr:rowOff>
    </xdr:from>
    <xdr:to>
      <xdr:col>71</xdr:col>
      <xdr:colOff>177800</xdr:colOff>
      <xdr:row>39</xdr:row>
      <xdr:rowOff>82733</xdr:rowOff>
    </xdr:to>
    <xdr:cxnSp macro="">
      <xdr:nvCxnSpPr>
        <xdr:cNvPr id="527" name="直線コネクタ 526"/>
        <xdr:cNvCxnSpPr/>
      </xdr:nvCxnSpPr>
      <xdr:spPr>
        <a:xfrm>
          <a:off x="12814300" y="6763006"/>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2956</xdr:rowOff>
    </xdr:from>
    <xdr:to>
      <xdr:col>85</xdr:col>
      <xdr:colOff>177800</xdr:colOff>
      <xdr:row>39</xdr:row>
      <xdr:rowOff>104556</xdr:rowOff>
    </xdr:to>
    <xdr:sp macro="" textlink="">
      <xdr:nvSpPr>
        <xdr:cNvPr id="537" name="楕円 536"/>
        <xdr:cNvSpPr/>
      </xdr:nvSpPr>
      <xdr:spPr>
        <a:xfrm>
          <a:off x="16268700" y="668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133783</xdr:rowOff>
    </xdr:from>
    <xdr:ext cx="534377" cy="259045"/>
    <xdr:sp macro="" textlink="">
      <xdr:nvSpPr>
        <xdr:cNvPr id="538" name="災害復旧事業費該当値テキスト"/>
        <xdr:cNvSpPr txBox="1"/>
      </xdr:nvSpPr>
      <xdr:spPr>
        <a:xfrm>
          <a:off x="16370300" y="647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148679</xdr:rowOff>
    </xdr:from>
    <xdr:to>
      <xdr:col>81</xdr:col>
      <xdr:colOff>101600</xdr:colOff>
      <xdr:row>39</xdr:row>
      <xdr:rowOff>78829</xdr:rowOff>
    </xdr:to>
    <xdr:sp macro="" textlink="">
      <xdr:nvSpPr>
        <xdr:cNvPr id="539" name="楕円 538"/>
        <xdr:cNvSpPr/>
      </xdr:nvSpPr>
      <xdr:spPr>
        <a:xfrm>
          <a:off x="15430500" y="666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95356</xdr:rowOff>
    </xdr:from>
    <xdr:ext cx="534377" cy="259045"/>
    <xdr:sp macro="" textlink="">
      <xdr:nvSpPr>
        <xdr:cNvPr id="540" name="テキスト ボックス 539"/>
        <xdr:cNvSpPr txBox="1"/>
      </xdr:nvSpPr>
      <xdr:spPr>
        <a:xfrm>
          <a:off x="15214111" y="64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15774</xdr:rowOff>
    </xdr:from>
    <xdr:to>
      <xdr:col>76</xdr:col>
      <xdr:colOff>165100</xdr:colOff>
      <xdr:row>39</xdr:row>
      <xdr:rowOff>117374</xdr:rowOff>
    </xdr:to>
    <xdr:sp macro="" textlink="">
      <xdr:nvSpPr>
        <xdr:cNvPr id="541" name="楕円 540"/>
        <xdr:cNvSpPr/>
      </xdr:nvSpPr>
      <xdr:spPr>
        <a:xfrm>
          <a:off x="14541500" y="670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133901</xdr:rowOff>
    </xdr:from>
    <xdr:ext cx="469744" cy="259045"/>
    <xdr:sp macro="" textlink="">
      <xdr:nvSpPr>
        <xdr:cNvPr id="542" name="テキスト ボックス 541"/>
        <xdr:cNvSpPr txBox="1"/>
      </xdr:nvSpPr>
      <xdr:spPr>
        <a:xfrm>
          <a:off x="14357428" y="647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31933</xdr:rowOff>
    </xdr:from>
    <xdr:to>
      <xdr:col>72</xdr:col>
      <xdr:colOff>38100</xdr:colOff>
      <xdr:row>39</xdr:row>
      <xdr:rowOff>133533</xdr:rowOff>
    </xdr:to>
    <xdr:sp macro="" textlink="">
      <xdr:nvSpPr>
        <xdr:cNvPr id="543" name="楕円 542"/>
        <xdr:cNvSpPr/>
      </xdr:nvSpPr>
      <xdr:spPr>
        <a:xfrm>
          <a:off x="13652500" y="671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124660</xdr:rowOff>
    </xdr:from>
    <xdr:ext cx="469744" cy="259045"/>
    <xdr:sp macro="" textlink="">
      <xdr:nvSpPr>
        <xdr:cNvPr id="544" name="テキスト ボックス 543"/>
        <xdr:cNvSpPr txBox="1"/>
      </xdr:nvSpPr>
      <xdr:spPr>
        <a:xfrm>
          <a:off x="13468428" y="681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25656</xdr:rowOff>
    </xdr:from>
    <xdr:to>
      <xdr:col>67</xdr:col>
      <xdr:colOff>101600</xdr:colOff>
      <xdr:row>39</xdr:row>
      <xdr:rowOff>127256</xdr:rowOff>
    </xdr:to>
    <xdr:sp macro="" textlink="">
      <xdr:nvSpPr>
        <xdr:cNvPr id="545" name="楕円 544"/>
        <xdr:cNvSpPr/>
      </xdr:nvSpPr>
      <xdr:spPr>
        <a:xfrm>
          <a:off x="12763500" y="67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118383</xdr:rowOff>
    </xdr:from>
    <xdr:ext cx="469744" cy="259045"/>
    <xdr:sp macro="" textlink="">
      <xdr:nvSpPr>
        <xdr:cNvPr id="546" name="テキスト ボックス 545"/>
        <xdr:cNvSpPr txBox="1"/>
      </xdr:nvSpPr>
      <xdr:spPr>
        <a:xfrm>
          <a:off x="12579428" y="680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19999</xdr:rowOff>
    </xdr:from>
    <xdr:to>
      <xdr:col>85</xdr:col>
      <xdr:colOff>127000</xdr:colOff>
      <xdr:row>77</xdr:row>
      <xdr:rowOff>105115</xdr:rowOff>
    </xdr:to>
    <xdr:cxnSp macro="">
      <xdr:nvCxnSpPr>
        <xdr:cNvPr id="622" name="直線コネクタ 621"/>
        <xdr:cNvCxnSpPr/>
      </xdr:nvCxnSpPr>
      <xdr:spPr>
        <a:xfrm flipV="1">
          <a:off x="15481300" y="13221649"/>
          <a:ext cx="838200" cy="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105115</xdr:rowOff>
    </xdr:from>
    <xdr:to>
      <xdr:col>81</xdr:col>
      <xdr:colOff>50800</xdr:colOff>
      <xdr:row>77</xdr:row>
      <xdr:rowOff>106404</xdr:rowOff>
    </xdr:to>
    <xdr:cxnSp macro="">
      <xdr:nvCxnSpPr>
        <xdr:cNvPr id="625" name="直線コネクタ 624"/>
        <xdr:cNvCxnSpPr/>
      </xdr:nvCxnSpPr>
      <xdr:spPr>
        <a:xfrm flipV="1">
          <a:off x="14592300" y="13306765"/>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106404</xdr:rowOff>
    </xdr:from>
    <xdr:to>
      <xdr:col>76</xdr:col>
      <xdr:colOff>114300</xdr:colOff>
      <xdr:row>77</xdr:row>
      <xdr:rowOff>118255</xdr:rowOff>
    </xdr:to>
    <xdr:cxnSp macro="">
      <xdr:nvCxnSpPr>
        <xdr:cNvPr id="628" name="直線コネクタ 627"/>
        <xdr:cNvCxnSpPr/>
      </xdr:nvCxnSpPr>
      <xdr:spPr>
        <a:xfrm flipV="1">
          <a:off x="13703300" y="13308054"/>
          <a:ext cx="889000" cy="1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118255</xdr:rowOff>
    </xdr:from>
    <xdr:to>
      <xdr:col>71</xdr:col>
      <xdr:colOff>177800</xdr:colOff>
      <xdr:row>77</xdr:row>
      <xdr:rowOff>131623</xdr:rowOff>
    </xdr:to>
    <xdr:cxnSp macro="">
      <xdr:nvCxnSpPr>
        <xdr:cNvPr id="631" name="直線コネクタ 630"/>
        <xdr:cNvCxnSpPr/>
      </xdr:nvCxnSpPr>
      <xdr:spPr>
        <a:xfrm flipV="1">
          <a:off x="12814300" y="13319905"/>
          <a:ext cx="889000" cy="1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140649</xdr:rowOff>
    </xdr:from>
    <xdr:to>
      <xdr:col>85</xdr:col>
      <xdr:colOff>177800</xdr:colOff>
      <xdr:row>77</xdr:row>
      <xdr:rowOff>70799</xdr:rowOff>
    </xdr:to>
    <xdr:sp macro="" textlink="">
      <xdr:nvSpPr>
        <xdr:cNvPr id="641" name="楕円 640"/>
        <xdr:cNvSpPr/>
      </xdr:nvSpPr>
      <xdr:spPr>
        <a:xfrm>
          <a:off x="16268700" y="131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163526</xdr:rowOff>
    </xdr:from>
    <xdr:ext cx="599010" cy="259045"/>
    <xdr:sp macro="" textlink="">
      <xdr:nvSpPr>
        <xdr:cNvPr id="642" name="公債費該当値テキスト"/>
        <xdr:cNvSpPr txBox="1"/>
      </xdr:nvSpPr>
      <xdr:spPr>
        <a:xfrm>
          <a:off x="16370300" y="130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54315</xdr:rowOff>
    </xdr:from>
    <xdr:to>
      <xdr:col>81</xdr:col>
      <xdr:colOff>101600</xdr:colOff>
      <xdr:row>77</xdr:row>
      <xdr:rowOff>155915</xdr:rowOff>
    </xdr:to>
    <xdr:sp macro="" textlink="">
      <xdr:nvSpPr>
        <xdr:cNvPr id="643" name="楕円 642"/>
        <xdr:cNvSpPr/>
      </xdr:nvSpPr>
      <xdr:spPr>
        <a:xfrm>
          <a:off x="15430500" y="132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992</xdr:rowOff>
    </xdr:from>
    <xdr:ext cx="534377" cy="259045"/>
    <xdr:sp macro="" textlink="">
      <xdr:nvSpPr>
        <xdr:cNvPr id="644" name="テキスト ボックス 643"/>
        <xdr:cNvSpPr txBox="1"/>
      </xdr:nvSpPr>
      <xdr:spPr>
        <a:xfrm>
          <a:off x="15214111" y="1303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55604</xdr:rowOff>
    </xdr:from>
    <xdr:to>
      <xdr:col>76</xdr:col>
      <xdr:colOff>165100</xdr:colOff>
      <xdr:row>77</xdr:row>
      <xdr:rowOff>157204</xdr:rowOff>
    </xdr:to>
    <xdr:sp macro="" textlink="">
      <xdr:nvSpPr>
        <xdr:cNvPr id="645" name="楕円 644"/>
        <xdr:cNvSpPr/>
      </xdr:nvSpPr>
      <xdr:spPr>
        <a:xfrm>
          <a:off x="14541500" y="1325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2281</xdr:rowOff>
    </xdr:from>
    <xdr:ext cx="534377" cy="259045"/>
    <xdr:sp macro="" textlink="">
      <xdr:nvSpPr>
        <xdr:cNvPr id="646" name="テキスト ボックス 645"/>
        <xdr:cNvSpPr txBox="1"/>
      </xdr:nvSpPr>
      <xdr:spPr>
        <a:xfrm>
          <a:off x="14325111" y="1303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67455</xdr:rowOff>
    </xdr:from>
    <xdr:to>
      <xdr:col>72</xdr:col>
      <xdr:colOff>38100</xdr:colOff>
      <xdr:row>77</xdr:row>
      <xdr:rowOff>169055</xdr:rowOff>
    </xdr:to>
    <xdr:sp macro="" textlink="">
      <xdr:nvSpPr>
        <xdr:cNvPr id="647" name="楕円 646"/>
        <xdr:cNvSpPr/>
      </xdr:nvSpPr>
      <xdr:spPr>
        <a:xfrm>
          <a:off x="13652500" y="132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14132</xdr:rowOff>
    </xdr:from>
    <xdr:ext cx="534377" cy="259045"/>
    <xdr:sp macro="" textlink="">
      <xdr:nvSpPr>
        <xdr:cNvPr id="648" name="テキスト ボックス 647"/>
        <xdr:cNvSpPr txBox="1"/>
      </xdr:nvSpPr>
      <xdr:spPr>
        <a:xfrm>
          <a:off x="13436111" y="1304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80823</xdr:rowOff>
    </xdr:from>
    <xdr:to>
      <xdr:col>67</xdr:col>
      <xdr:colOff>101600</xdr:colOff>
      <xdr:row>78</xdr:row>
      <xdr:rowOff>10973</xdr:rowOff>
    </xdr:to>
    <xdr:sp macro="" textlink="">
      <xdr:nvSpPr>
        <xdr:cNvPr id="649" name="楕円 648"/>
        <xdr:cNvSpPr/>
      </xdr:nvSpPr>
      <xdr:spPr>
        <a:xfrm>
          <a:off x="12763500" y="132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27500</xdr:rowOff>
    </xdr:from>
    <xdr:ext cx="534377" cy="259045"/>
    <xdr:sp macro="" textlink="">
      <xdr:nvSpPr>
        <xdr:cNvPr id="650" name="テキスト ボックス 649"/>
        <xdr:cNvSpPr txBox="1"/>
      </xdr:nvSpPr>
      <xdr:spPr>
        <a:xfrm>
          <a:off x="12547111" y="1305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156042</xdr:rowOff>
    </xdr:from>
    <xdr:to>
      <xdr:col>85</xdr:col>
      <xdr:colOff>127000</xdr:colOff>
      <xdr:row>98</xdr:row>
      <xdr:rowOff>167041</xdr:rowOff>
    </xdr:to>
    <xdr:cxnSp macro="">
      <xdr:nvCxnSpPr>
        <xdr:cNvPr id="679" name="直線コネクタ 678"/>
        <xdr:cNvCxnSpPr/>
      </xdr:nvCxnSpPr>
      <xdr:spPr>
        <a:xfrm flipV="1">
          <a:off x="15481300" y="16958142"/>
          <a:ext cx="838200" cy="1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167041</xdr:rowOff>
    </xdr:from>
    <xdr:to>
      <xdr:col>81</xdr:col>
      <xdr:colOff>50800</xdr:colOff>
      <xdr:row>99</xdr:row>
      <xdr:rowOff>32300</xdr:rowOff>
    </xdr:to>
    <xdr:cxnSp macro="">
      <xdr:nvCxnSpPr>
        <xdr:cNvPr id="682" name="直線コネクタ 681"/>
        <xdr:cNvCxnSpPr/>
      </xdr:nvCxnSpPr>
      <xdr:spPr>
        <a:xfrm flipV="1">
          <a:off x="14592300" y="16969141"/>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22254</xdr:rowOff>
    </xdr:from>
    <xdr:to>
      <xdr:col>76</xdr:col>
      <xdr:colOff>114300</xdr:colOff>
      <xdr:row>99</xdr:row>
      <xdr:rowOff>32300</xdr:rowOff>
    </xdr:to>
    <xdr:cxnSp macro="">
      <xdr:nvCxnSpPr>
        <xdr:cNvPr id="685" name="直線コネクタ 684"/>
        <xdr:cNvCxnSpPr/>
      </xdr:nvCxnSpPr>
      <xdr:spPr>
        <a:xfrm>
          <a:off x="13703300" y="16995804"/>
          <a:ext cx="889000" cy="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22254</xdr:rowOff>
    </xdr:from>
    <xdr:to>
      <xdr:col>71</xdr:col>
      <xdr:colOff>177800</xdr:colOff>
      <xdr:row>99</xdr:row>
      <xdr:rowOff>25690</xdr:rowOff>
    </xdr:to>
    <xdr:cxnSp macro="">
      <xdr:nvCxnSpPr>
        <xdr:cNvPr id="688" name="直線コネクタ 687"/>
        <xdr:cNvCxnSpPr/>
      </xdr:nvCxnSpPr>
      <xdr:spPr>
        <a:xfrm flipV="1">
          <a:off x="12814300" y="16995804"/>
          <a:ext cx="889000" cy="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105242</xdr:rowOff>
    </xdr:from>
    <xdr:to>
      <xdr:col>85</xdr:col>
      <xdr:colOff>177800</xdr:colOff>
      <xdr:row>99</xdr:row>
      <xdr:rowOff>35392</xdr:rowOff>
    </xdr:to>
    <xdr:sp macro="" textlink="">
      <xdr:nvSpPr>
        <xdr:cNvPr id="698" name="楕円 697"/>
        <xdr:cNvSpPr/>
      </xdr:nvSpPr>
      <xdr:spPr>
        <a:xfrm>
          <a:off x="16268700" y="1690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116241</xdr:rowOff>
    </xdr:from>
    <xdr:to>
      <xdr:col>81</xdr:col>
      <xdr:colOff>101600</xdr:colOff>
      <xdr:row>99</xdr:row>
      <xdr:rowOff>46391</xdr:rowOff>
    </xdr:to>
    <xdr:sp macro="" textlink="">
      <xdr:nvSpPr>
        <xdr:cNvPr id="700" name="楕円 699"/>
        <xdr:cNvSpPr/>
      </xdr:nvSpPr>
      <xdr:spPr>
        <a:xfrm>
          <a:off x="15430500" y="1691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37518</xdr:rowOff>
    </xdr:from>
    <xdr:ext cx="534377" cy="259045"/>
    <xdr:sp macro="" textlink="">
      <xdr:nvSpPr>
        <xdr:cNvPr id="701" name="テキスト ボックス 700"/>
        <xdr:cNvSpPr txBox="1"/>
      </xdr:nvSpPr>
      <xdr:spPr>
        <a:xfrm>
          <a:off x="15214111" y="1701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152950</xdr:rowOff>
    </xdr:from>
    <xdr:to>
      <xdr:col>76</xdr:col>
      <xdr:colOff>165100</xdr:colOff>
      <xdr:row>99</xdr:row>
      <xdr:rowOff>83100</xdr:rowOff>
    </xdr:to>
    <xdr:sp macro="" textlink="">
      <xdr:nvSpPr>
        <xdr:cNvPr id="702" name="楕円 701"/>
        <xdr:cNvSpPr/>
      </xdr:nvSpPr>
      <xdr:spPr>
        <a:xfrm>
          <a:off x="14541500" y="1695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74227</xdr:rowOff>
    </xdr:from>
    <xdr:ext cx="469744" cy="259045"/>
    <xdr:sp macro="" textlink="">
      <xdr:nvSpPr>
        <xdr:cNvPr id="703" name="テキスト ボックス 702"/>
        <xdr:cNvSpPr txBox="1"/>
      </xdr:nvSpPr>
      <xdr:spPr>
        <a:xfrm>
          <a:off x="14357428" y="1704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142904</xdr:rowOff>
    </xdr:from>
    <xdr:to>
      <xdr:col>72</xdr:col>
      <xdr:colOff>38100</xdr:colOff>
      <xdr:row>99</xdr:row>
      <xdr:rowOff>73054</xdr:rowOff>
    </xdr:to>
    <xdr:sp macro="" textlink="">
      <xdr:nvSpPr>
        <xdr:cNvPr id="704" name="楕円 703"/>
        <xdr:cNvSpPr/>
      </xdr:nvSpPr>
      <xdr:spPr>
        <a:xfrm>
          <a:off x="13652500" y="1694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64181</xdr:rowOff>
    </xdr:from>
    <xdr:ext cx="534377" cy="259045"/>
    <xdr:sp macro="" textlink="">
      <xdr:nvSpPr>
        <xdr:cNvPr id="705" name="テキスト ボックス 704"/>
        <xdr:cNvSpPr txBox="1"/>
      </xdr:nvSpPr>
      <xdr:spPr>
        <a:xfrm>
          <a:off x="13436111" y="1703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146340</xdr:rowOff>
    </xdr:from>
    <xdr:to>
      <xdr:col>67</xdr:col>
      <xdr:colOff>101600</xdr:colOff>
      <xdr:row>99</xdr:row>
      <xdr:rowOff>76490</xdr:rowOff>
    </xdr:to>
    <xdr:sp macro="" textlink="">
      <xdr:nvSpPr>
        <xdr:cNvPr id="706" name="楕円 705"/>
        <xdr:cNvSpPr/>
      </xdr:nvSpPr>
      <xdr:spPr>
        <a:xfrm>
          <a:off x="12763500" y="1694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67617</xdr:rowOff>
    </xdr:from>
    <xdr:ext cx="469744" cy="259045"/>
    <xdr:sp macro="" textlink="">
      <xdr:nvSpPr>
        <xdr:cNvPr id="707" name="テキスト ボックス 706"/>
        <xdr:cNvSpPr txBox="1"/>
      </xdr:nvSpPr>
      <xdr:spPr>
        <a:xfrm>
          <a:off x="12579428" y="1704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37712</xdr:rowOff>
    </xdr:from>
    <xdr:to>
      <xdr:col>116</xdr:col>
      <xdr:colOff>63500</xdr:colOff>
      <xdr:row>39</xdr:row>
      <xdr:rowOff>48815</xdr:rowOff>
    </xdr:to>
    <xdr:cxnSp macro="">
      <xdr:nvCxnSpPr>
        <xdr:cNvPr id="738" name="直線コネクタ 737"/>
        <xdr:cNvCxnSpPr/>
      </xdr:nvCxnSpPr>
      <xdr:spPr>
        <a:xfrm flipV="1">
          <a:off x="21323300" y="6724262"/>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36112</xdr:rowOff>
    </xdr:from>
    <xdr:to>
      <xdr:col>111</xdr:col>
      <xdr:colOff>177800</xdr:colOff>
      <xdr:row>39</xdr:row>
      <xdr:rowOff>48815</xdr:rowOff>
    </xdr:to>
    <xdr:cxnSp macro="">
      <xdr:nvCxnSpPr>
        <xdr:cNvPr id="741" name="直線コネクタ 740"/>
        <xdr:cNvCxnSpPr/>
      </xdr:nvCxnSpPr>
      <xdr:spPr>
        <a:xfrm>
          <a:off x="20434300" y="6722662"/>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36112</xdr:rowOff>
    </xdr:from>
    <xdr:to>
      <xdr:col>107</xdr:col>
      <xdr:colOff>50800</xdr:colOff>
      <xdr:row>39</xdr:row>
      <xdr:rowOff>38430</xdr:rowOff>
    </xdr:to>
    <xdr:cxnSp macro="">
      <xdr:nvCxnSpPr>
        <xdr:cNvPr id="744" name="直線コネクタ 743"/>
        <xdr:cNvCxnSpPr/>
      </xdr:nvCxnSpPr>
      <xdr:spPr>
        <a:xfrm flipV="1">
          <a:off x="19545300" y="6722662"/>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38430</xdr:rowOff>
    </xdr:from>
    <xdr:to>
      <xdr:col>102</xdr:col>
      <xdr:colOff>114300</xdr:colOff>
      <xdr:row>39</xdr:row>
      <xdr:rowOff>41010</xdr:rowOff>
    </xdr:to>
    <xdr:cxnSp macro="">
      <xdr:nvCxnSpPr>
        <xdr:cNvPr id="747" name="直線コネクタ 746"/>
        <xdr:cNvCxnSpPr/>
      </xdr:nvCxnSpPr>
      <xdr:spPr>
        <a:xfrm flipV="1">
          <a:off x="18656300" y="6724980"/>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158362</xdr:rowOff>
    </xdr:from>
    <xdr:to>
      <xdr:col>116</xdr:col>
      <xdr:colOff>114300</xdr:colOff>
      <xdr:row>39</xdr:row>
      <xdr:rowOff>88512</xdr:rowOff>
    </xdr:to>
    <xdr:sp macro="" textlink="">
      <xdr:nvSpPr>
        <xdr:cNvPr id="757" name="楕円 756"/>
        <xdr:cNvSpPr/>
      </xdr:nvSpPr>
      <xdr:spPr>
        <a:xfrm>
          <a:off x="22110700" y="667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73289</xdr:rowOff>
    </xdr:from>
    <xdr:ext cx="469744" cy="259045"/>
    <xdr:sp macro="" textlink="">
      <xdr:nvSpPr>
        <xdr:cNvPr id="758" name="投資及び出資金該当値テキスト"/>
        <xdr:cNvSpPr txBox="1"/>
      </xdr:nvSpPr>
      <xdr:spPr>
        <a:xfrm>
          <a:off x="22212300" y="658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169465</xdr:rowOff>
    </xdr:from>
    <xdr:to>
      <xdr:col>112</xdr:col>
      <xdr:colOff>38100</xdr:colOff>
      <xdr:row>39</xdr:row>
      <xdr:rowOff>99615</xdr:rowOff>
    </xdr:to>
    <xdr:sp macro="" textlink="">
      <xdr:nvSpPr>
        <xdr:cNvPr id="759" name="楕円 758"/>
        <xdr:cNvSpPr/>
      </xdr:nvSpPr>
      <xdr:spPr>
        <a:xfrm>
          <a:off x="21272500" y="668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90742</xdr:rowOff>
    </xdr:from>
    <xdr:ext cx="469744" cy="259045"/>
    <xdr:sp macro="" textlink="">
      <xdr:nvSpPr>
        <xdr:cNvPr id="760" name="テキスト ボックス 759"/>
        <xdr:cNvSpPr txBox="1"/>
      </xdr:nvSpPr>
      <xdr:spPr>
        <a:xfrm>
          <a:off x="21088428" y="677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156762</xdr:rowOff>
    </xdr:from>
    <xdr:to>
      <xdr:col>107</xdr:col>
      <xdr:colOff>101600</xdr:colOff>
      <xdr:row>39</xdr:row>
      <xdr:rowOff>86912</xdr:rowOff>
    </xdr:to>
    <xdr:sp macro="" textlink="">
      <xdr:nvSpPr>
        <xdr:cNvPr id="761" name="楕円 760"/>
        <xdr:cNvSpPr/>
      </xdr:nvSpPr>
      <xdr:spPr>
        <a:xfrm>
          <a:off x="20383500" y="66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78039</xdr:rowOff>
    </xdr:from>
    <xdr:ext cx="469744" cy="259045"/>
    <xdr:sp macro="" textlink="">
      <xdr:nvSpPr>
        <xdr:cNvPr id="762" name="テキスト ボックス 761"/>
        <xdr:cNvSpPr txBox="1"/>
      </xdr:nvSpPr>
      <xdr:spPr>
        <a:xfrm>
          <a:off x="20199428" y="676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159080</xdr:rowOff>
    </xdr:from>
    <xdr:to>
      <xdr:col>102</xdr:col>
      <xdr:colOff>165100</xdr:colOff>
      <xdr:row>39</xdr:row>
      <xdr:rowOff>89230</xdr:rowOff>
    </xdr:to>
    <xdr:sp macro="" textlink="">
      <xdr:nvSpPr>
        <xdr:cNvPr id="763" name="楕円 762"/>
        <xdr:cNvSpPr/>
      </xdr:nvSpPr>
      <xdr:spPr>
        <a:xfrm>
          <a:off x="194945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80357</xdr:rowOff>
    </xdr:from>
    <xdr:ext cx="469744" cy="259045"/>
    <xdr:sp macro="" textlink="">
      <xdr:nvSpPr>
        <xdr:cNvPr id="764" name="テキスト ボックス 763"/>
        <xdr:cNvSpPr txBox="1"/>
      </xdr:nvSpPr>
      <xdr:spPr>
        <a:xfrm>
          <a:off x="19310428" y="67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161660</xdr:rowOff>
    </xdr:from>
    <xdr:to>
      <xdr:col>98</xdr:col>
      <xdr:colOff>38100</xdr:colOff>
      <xdr:row>39</xdr:row>
      <xdr:rowOff>91810</xdr:rowOff>
    </xdr:to>
    <xdr:sp macro="" textlink="">
      <xdr:nvSpPr>
        <xdr:cNvPr id="765" name="楕円 764"/>
        <xdr:cNvSpPr/>
      </xdr:nvSpPr>
      <xdr:spPr>
        <a:xfrm>
          <a:off x="18605500" y="667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82937</xdr:rowOff>
    </xdr:from>
    <xdr:ext cx="469744" cy="259045"/>
    <xdr:sp macro="" textlink="">
      <xdr:nvSpPr>
        <xdr:cNvPr id="766" name="テキスト ボックス 765"/>
        <xdr:cNvSpPr txBox="1"/>
      </xdr:nvSpPr>
      <xdr:spPr>
        <a:xfrm>
          <a:off x="18421428" y="676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37302</xdr:rowOff>
    </xdr:from>
    <xdr:to>
      <xdr:col>116</xdr:col>
      <xdr:colOff>63500</xdr:colOff>
      <xdr:row>59</xdr:row>
      <xdr:rowOff>37470</xdr:rowOff>
    </xdr:to>
    <xdr:cxnSp macro="">
      <xdr:nvCxnSpPr>
        <xdr:cNvPr id="795" name="直線コネクタ 794"/>
        <xdr:cNvCxnSpPr/>
      </xdr:nvCxnSpPr>
      <xdr:spPr>
        <a:xfrm flipV="1">
          <a:off x="21323300" y="10152852"/>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37470</xdr:rowOff>
    </xdr:from>
    <xdr:to>
      <xdr:col>111</xdr:col>
      <xdr:colOff>177800</xdr:colOff>
      <xdr:row>59</xdr:row>
      <xdr:rowOff>37607</xdr:rowOff>
    </xdr:to>
    <xdr:cxnSp macro="">
      <xdr:nvCxnSpPr>
        <xdr:cNvPr id="798" name="直線コネクタ 797"/>
        <xdr:cNvCxnSpPr/>
      </xdr:nvCxnSpPr>
      <xdr:spPr>
        <a:xfrm flipV="1">
          <a:off x="20434300" y="1015302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37607</xdr:rowOff>
    </xdr:from>
    <xdr:to>
      <xdr:col>107</xdr:col>
      <xdr:colOff>50800</xdr:colOff>
      <xdr:row>59</xdr:row>
      <xdr:rowOff>37744</xdr:rowOff>
    </xdr:to>
    <xdr:cxnSp macro="">
      <xdr:nvCxnSpPr>
        <xdr:cNvPr id="801" name="直線コネクタ 800"/>
        <xdr:cNvCxnSpPr/>
      </xdr:nvCxnSpPr>
      <xdr:spPr>
        <a:xfrm flipV="1">
          <a:off x="19545300" y="1015315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37744</xdr:rowOff>
    </xdr:from>
    <xdr:to>
      <xdr:col>102</xdr:col>
      <xdr:colOff>114300</xdr:colOff>
      <xdr:row>59</xdr:row>
      <xdr:rowOff>37859</xdr:rowOff>
    </xdr:to>
    <xdr:cxnSp macro="">
      <xdr:nvCxnSpPr>
        <xdr:cNvPr id="804" name="直線コネクタ 803"/>
        <xdr:cNvCxnSpPr/>
      </xdr:nvCxnSpPr>
      <xdr:spPr>
        <a:xfrm flipV="1">
          <a:off x="18656300" y="1015329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157952</xdr:rowOff>
    </xdr:from>
    <xdr:to>
      <xdr:col>116</xdr:col>
      <xdr:colOff>114300</xdr:colOff>
      <xdr:row>59</xdr:row>
      <xdr:rowOff>88102</xdr:rowOff>
    </xdr:to>
    <xdr:sp macro="" textlink="">
      <xdr:nvSpPr>
        <xdr:cNvPr id="814" name="楕円 813"/>
        <xdr:cNvSpPr/>
      </xdr:nvSpPr>
      <xdr:spPr>
        <a:xfrm>
          <a:off x="22110700" y="1010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158120</xdr:rowOff>
    </xdr:from>
    <xdr:to>
      <xdr:col>112</xdr:col>
      <xdr:colOff>38100</xdr:colOff>
      <xdr:row>59</xdr:row>
      <xdr:rowOff>88270</xdr:rowOff>
    </xdr:to>
    <xdr:sp macro="" textlink="">
      <xdr:nvSpPr>
        <xdr:cNvPr id="816" name="楕円 815"/>
        <xdr:cNvSpPr/>
      </xdr:nvSpPr>
      <xdr:spPr>
        <a:xfrm>
          <a:off x="21272500" y="1010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79397</xdr:rowOff>
    </xdr:from>
    <xdr:ext cx="378565" cy="259045"/>
    <xdr:sp macro="" textlink="">
      <xdr:nvSpPr>
        <xdr:cNvPr id="817" name="テキスト ボックス 816"/>
        <xdr:cNvSpPr txBox="1"/>
      </xdr:nvSpPr>
      <xdr:spPr>
        <a:xfrm>
          <a:off x="21134017" y="1019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158257</xdr:rowOff>
    </xdr:from>
    <xdr:to>
      <xdr:col>107</xdr:col>
      <xdr:colOff>101600</xdr:colOff>
      <xdr:row>59</xdr:row>
      <xdr:rowOff>88407</xdr:rowOff>
    </xdr:to>
    <xdr:sp macro="" textlink="">
      <xdr:nvSpPr>
        <xdr:cNvPr id="818" name="楕円 817"/>
        <xdr:cNvSpPr/>
      </xdr:nvSpPr>
      <xdr:spPr>
        <a:xfrm>
          <a:off x="20383500" y="1010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79534</xdr:rowOff>
    </xdr:from>
    <xdr:ext cx="378565" cy="259045"/>
    <xdr:sp macro="" textlink="">
      <xdr:nvSpPr>
        <xdr:cNvPr id="819" name="テキスト ボックス 818"/>
        <xdr:cNvSpPr txBox="1"/>
      </xdr:nvSpPr>
      <xdr:spPr>
        <a:xfrm>
          <a:off x="20245017" y="1019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158394</xdr:rowOff>
    </xdr:from>
    <xdr:to>
      <xdr:col>102</xdr:col>
      <xdr:colOff>165100</xdr:colOff>
      <xdr:row>59</xdr:row>
      <xdr:rowOff>88544</xdr:rowOff>
    </xdr:to>
    <xdr:sp macro="" textlink="">
      <xdr:nvSpPr>
        <xdr:cNvPr id="820" name="楕円 819"/>
        <xdr:cNvSpPr/>
      </xdr:nvSpPr>
      <xdr:spPr>
        <a:xfrm>
          <a:off x="19494500" y="1010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79671</xdr:rowOff>
    </xdr:from>
    <xdr:ext cx="378565" cy="259045"/>
    <xdr:sp macro="" textlink="">
      <xdr:nvSpPr>
        <xdr:cNvPr id="821" name="テキスト ボックス 820"/>
        <xdr:cNvSpPr txBox="1"/>
      </xdr:nvSpPr>
      <xdr:spPr>
        <a:xfrm>
          <a:off x="19356017" y="1019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158509</xdr:rowOff>
    </xdr:from>
    <xdr:to>
      <xdr:col>98</xdr:col>
      <xdr:colOff>38100</xdr:colOff>
      <xdr:row>59</xdr:row>
      <xdr:rowOff>88659</xdr:rowOff>
    </xdr:to>
    <xdr:sp macro="" textlink="">
      <xdr:nvSpPr>
        <xdr:cNvPr id="822" name="楕円 821"/>
        <xdr:cNvSpPr/>
      </xdr:nvSpPr>
      <xdr:spPr>
        <a:xfrm>
          <a:off x="18605500" y="1010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79786</xdr:rowOff>
    </xdr:from>
    <xdr:ext cx="378565" cy="259045"/>
    <xdr:sp macro="" textlink="">
      <xdr:nvSpPr>
        <xdr:cNvPr id="823" name="テキスト ボックス 822"/>
        <xdr:cNvSpPr txBox="1"/>
      </xdr:nvSpPr>
      <xdr:spPr>
        <a:xfrm>
          <a:off x="18467017" y="10195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5474</xdr:rowOff>
    </xdr:from>
    <xdr:to>
      <xdr:col>116</xdr:col>
      <xdr:colOff>63500</xdr:colOff>
      <xdr:row>73</xdr:row>
      <xdr:rowOff>8484</xdr:rowOff>
    </xdr:to>
    <xdr:cxnSp macro="">
      <xdr:nvCxnSpPr>
        <xdr:cNvPr id="853" name="直線コネクタ 852"/>
        <xdr:cNvCxnSpPr/>
      </xdr:nvCxnSpPr>
      <xdr:spPr>
        <a:xfrm>
          <a:off x="21323300" y="12521324"/>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5474</xdr:rowOff>
    </xdr:from>
    <xdr:to>
      <xdr:col>111</xdr:col>
      <xdr:colOff>177800</xdr:colOff>
      <xdr:row>73</xdr:row>
      <xdr:rowOff>44221</xdr:rowOff>
    </xdr:to>
    <xdr:cxnSp macro="">
      <xdr:nvCxnSpPr>
        <xdr:cNvPr id="856" name="直線コネクタ 855"/>
        <xdr:cNvCxnSpPr/>
      </xdr:nvCxnSpPr>
      <xdr:spPr>
        <a:xfrm flipV="1">
          <a:off x="20434300" y="12521324"/>
          <a:ext cx="889000" cy="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44221</xdr:rowOff>
    </xdr:from>
    <xdr:to>
      <xdr:col>107</xdr:col>
      <xdr:colOff>50800</xdr:colOff>
      <xdr:row>73</xdr:row>
      <xdr:rowOff>69062</xdr:rowOff>
    </xdr:to>
    <xdr:cxnSp macro="">
      <xdr:nvCxnSpPr>
        <xdr:cNvPr id="859" name="直線コネクタ 858"/>
        <xdr:cNvCxnSpPr/>
      </xdr:nvCxnSpPr>
      <xdr:spPr>
        <a:xfrm flipV="1">
          <a:off x="19545300" y="12560071"/>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69062</xdr:rowOff>
    </xdr:from>
    <xdr:to>
      <xdr:col>102</xdr:col>
      <xdr:colOff>114300</xdr:colOff>
      <xdr:row>73</xdr:row>
      <xdr:rowOff>72168</xdr:rowOff>
    </xdr:to>
    <xdr:cxnSp macro="">
      <xdr:nvCxnSpPr>
        <xdr:cNvPr id="862" name="直線コネクタ 861"/>
        <xdr:cNvCxnSpPr/>
      </xdr:nvCxnSpPr>
      <xdr:spPr>
        <a:xfrm flipV="1">
          <a:off x="18656300" y="12584912"/>
          <a:ext cx="889000" cy="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129134</xdr:rowOff>
    </xdr:from>
    <xdr:to>
      <xdr:col>116</xdr:col>
      <xdr:colOff>114300</xdr:colOff>
      <xdr:row>73</xdr:row>
      <xdr:rowOff>59284</xdr:rowOff>
    </xdr:to>
    <xdr:sp macro="" textlink="">
      <xdr:nvSpPr>
        <xdr:cNvPr id="872" name="楕円 871"/>
        <xdr:cNvSpPr/>
      </xdr:nvSpPr>
      <xdr:spPr>
        <a:xfrm>
          <a:off x="22110700" y="124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152011</xdr:rowOff>
    </xdr:from>
    <xdr:ext cx="534377" cy="259045"/>
    <xdr:sp macro="" textlink="">
      <xdr:nvSpPr>
        <xdr:cNvPr id="873" name="繰出金該当値テキスト"/>
        <xdr:cNvSpPr txBox="1"/>
      </xdr:nvSpPr>
      <xdr:spPr>
        <a:xfrm>
          <a:off x="22212300" y="123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126124</xdr:rowOff>
    </xdr:from>
    <xdr:to>
      <xdr:col>112</xdr:col>
      <xdr:colOff>38100</xdr:colOff>
      <xdr:row>73</xdr:row>
      <xdr:rowOff>56274</xdr:rowOff>
    </xdr:to>
    <xdr:sp macro="" textlink="">
      <xdr:nvSpPr>
        <xdr:cNvPr id="874" name="楕円 873"/>
        <xdr:cNvSpPr/>
      </xdr:nvSpPr>
      <xdr:spPr>
        <a:xfrm>
          <a:off x="21272500" y="1247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72801</xdr:rowOff>
    </xdr:from>
    <xdr:ext cx="534377" cy="259045"/>
    <xdr:sp macro="" textlink="">
      <xdr:nvSpPr>
        <xdr:cNvPr id="875" name="テキスト ボックス 874"/>
        <xdr:cNvSpPr txBox="1"/>
      </xdr:nvSpPr>
      <xdr:spPr>
        <a:xfrm>
          <a:off x="21056111" y="1224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164871</xdr:rowOff>
    </xdr:from>
    <xdr:to>
      <xdr:col>107</xdr:col>
      <xdr:colOff>101600</xdr:colOff>
      <xdr:row>73</xdr:row>
      <xdr:rowOff>95021</xdr:rowOff>
    </xdr:to>
    <xdr:sp macro="" textlink="">
      <xdr:nvSpPr>
        <xdr:cNvPr id="876" name="楕円 875"/>
        <xdr:cNvSpPr/>
      </xdr:nvSpPr>
      <xdr:spPr>
        <a:xfrm>
          <a:off x="20383500" y="1250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111548</xdr:rowOff>
    </xdr:from>
    <xdr:ext cx="534377" cy="259045"/>
    <xdr:sp macro="" textlink="">
      <xdr:nvSpPr>
        <xdr:cNvPr id="877" name="テキスト ボックス 876"/>
        <xdr:cNvSpPr txBox="1"/>
      </xdr:nvSpPr>
      <xdr:spPr>
        <a:xfrm>
          <a:off x="20167111" y="122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18262</xdr:rowOff>
    </xdr:from>
    <xdr:to>
      <xdr:col>102</xdr:col>
      <xdr:colOff>165100</xdr:colOff>
      <xdr:row>73</xdr:row>
      <xdr:rowOff>119862</xdr:rowOff>
    </xdr:to>
    <xdr:sp macro="" textlink="">
      <xdr:nvSpPr>
        <xdr:cNvPr id="878" name="楕円 877"/>
        <xdr:cNvSpPr/>
      </xdr:nvSpPr>
      <xdr:spPr>
        <a:xfrm>
          <a:off x="19494500" y="1253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136389</xdr:rowOff>
    </xdr:from>
    <xdr:ext cx="534377" cy="259045"/>
    <xdr:sp macro="" textlink="">
      <xdr:nvSpPr>
        <xdr:cNvPr id="879" name="テキスト ボックス 878"/>
        <xdr:cNvSpPr txBox="1"/>
      </xdr:nvSpPr>
      <xdr:spPr>
        <a:xfrm>
          <a:off x="19278111" y="123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21368</xdr:rowOff>
    </xdr:from>
    <xdr:to>
      <xdr:col>98</xdr:col>
      <xdr:colOff>38100</xdr:colOff>
      <xdr:row>73</xdr:row>
      <xdr:rowOff>122968</xdr:rowOff>
    </xdr:to>
    <xdr:sp macro="" textlink="">
      <xdr:nvSpPr>
        <xdr:cNvPr id="880" name="楕円 879"/>
        <xdr:cNvSpPr/>
      </xdr:nvSpPr>
      <xdr:spPr>
        <a:xfrm>
          <a:off x="18605500" y="1253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139495</xdr:rowOff>
    </xdr:from>
    <xdr:ext cx="534377" cy="259045"/>
    <xdr:sp macro="" textlink="">
      <xdr:nvSpPr>
        <xdr:cNvPr id="881" name="テキスト ボックス 880"/>
        <xdr:cNvSpPr txBox="1"/>
      </xdr:nvSpPr>
      <xdr:spPr>
        <a:xfrm>
          <a:off x="18389111" y="123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９４０，２６１円となっている。主な構成項目である人件費は、住民一人あたり１４１，４８１円で昨年度から２．５％増加しており、類似団体平均と比べて２４，２１１円高く、全国平均、大分県平均と比較しても高い水準にある。これは、７町村の合併により職員数が類似団体平均と比較しても多いことが要因である。また、市内に６支所を配置していること、ごみ処理業務を直営で行っていることにより類似団体平均を上回る職員数で行政運営を行っており、行政サービスの提供方法の差異によるものと考えられる。</a:t>
          </a:r>
        </a:p>
        <a:p>
          <a:r>
            <a:rPr kumimoji="1" lang="ja-JP" altLang="en-US" sz="1300">
              <a:latin typeface="ＭＳ Ｐゴシック" panose="020B0600070205080204" pitchFamily="50" charset="-128"/>
              <a:ea typeface="ＭＳ Ｐゴシック" panose="020B0600070205080204" pitchFamily="50" charset="-128"/>
            </a:rPr>
            <a:t>　扶助費も類似団体平均と比較して、２９，７２７円高く、全国平均を上回る高齢化率（令和７年３月末現在：４５．７％）に加え、障害福祉サービスの利用者が増加傾向にあることなど社会保障費への負担が大きいことが考えら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昨年度から増加しており、主な要因は、おがたこども園園舎の新築移転工事、多機能型武道場の整備などによるものであり、類似団体平均と比較して６３，７０６円高い状況にある。今後計画及び着手している大型事業については、新環境センターの整備や公共施設の改修、老朽化した施設の集約化などが挙げられ、後年度における住民の負担軽減及び財政運営への影響が極力小さくなるよう十分配慮し事業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大分県豊後大野市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31,998
31,580
603.14
31,784,718
30,086,464
1,131,258
14,855,258
24,241,769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93028</xdr:rowOff>
    </xdr:from>
    <xdr:to>
      <xdr:col>24</xdr:col>
      <xdr:colOff>63500</xdr:colOff>
      <xdr:row>37</xdr:row>
      <xdr:rowOff>94361</xdr:rowOff>
    </xdr:to>
    <xdr:cxnSp macro="">
      <xdr:nvCxnSpPr>
        <xdr:cNvPr id="61" name="直線コネクタ 60"/>
        <xdr:cNvCxnSpPr/>
      </xdr:nvCxnSpPr>
      <xdr:spPr>
        <a:xfrm flipV="1">
          <a:off x="3797300" y="6436678"/>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94361</xdr:rowOff>
    </xdr:from>
    <xdr:to>
      <xdr:col>19</xdr:col>
      <xdr:colOff>177800</xdr:colOff>
      <xdr:row>37</xdr:row>
      <xdr:rowOff>137414</xdr:rowOff>
    </xdr:to>
    <xdr:cxnSp macro="">
      <xdr:nvCxnSpPr>
        <xdr:cNvPr id="64" name="直線コネクタ 63"/>
        <xdr:cNvCxnSpPr/>
      </xdr:nvCxnSpPr>
      <xdr:spPr>
        <a:xfrm flipV="1">
          <a:off x="2908300" y="6438011"/>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137414</xdr:rowOff>
    </xdr:from>
    <xdr:to>
      <xdr:col>15</xdr:col>
      <xdr:colOff>50800</xdr:colOff>
      <xdr:row>38</xdr:row>
      <xdr:rowOff>48260</xdr:rowOff>
    </xdr:to>
    <xdr:cxnSp macro="">
      <xdr:nvCxnSpPr>
        <xdr:cNvPr id="67" name="直線コネクタ 66"/>
        <xdr:cNvCxnSpPr/>
      </xdr:nvCxnSpPr>
      <xdr:spPr>
        <a:xfrm flipV="1">
          <a:off x="2019300" y="648106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48260</xdr:rowOff>
    </xdr:from>
    <xdr:to>
      <xdr:col>10</xdr:col>
      <xdr:colOff>114300</xdr:colOff>
      <xdr:row>38</xdr:row>
      <xdr:rowOff>109601</xdr:rowOff>
    </xdr:to>
    <xdr:cxnSp macro="">
      <xdr:nvCxnSpPr>
        <xdr:cNvPr id="70" name="直線コネクタ 69"/>
        <xdr:cNvCxnSpPr/>
      </xdr:nvCxnSpPr>
      <xdr:spPr>
        <a:xfrm flipV="1">
          <a:off x="1130300" y="6563360"/>
          <a:ext cx="8890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42228</xdr:rowOff>
    </xdr:from>
    <xdr:to>
      <xdr:col>24</xdr:col>
      <xdr:colOff>114300</xdr:colOff>
      <xdr:row>37</xdr:row>
      <xdr:rowOff>143828</xdr:rowOff>
    </xdr:to>
    <xdr:sp macro="" textlink="">
      <xdr:nvSpPr>
        <xdr:cNvPr id="80" name="楕円 79"/>
        <xdr:cNvSpPr/>
      </xdr:nvSpPr>
      <xdr:spPr>
        <a:xfrm>
          <a:off x="4584700" y="63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65105</xdr:rowOff>
    </xdr:from>
    <xdr:ext cx="469744" cy="259045"/>
    <xdr:sp macro="" textlink="">
      <xdr:nvSpPr>
        <xdr:cNvPr id="81" name="議会費該当値テキスト"/>
        <xdr:cNvSpPr txBox="1"/>
      </xdr:nvSpPr>
      <xdr:spPr>
        <a:xfrm>
          <a:off x="4686300" y="623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43561</xdr:rowOff>
    </xdr:from>
    <xdr:to>
      <xdr:col>20</xdr:col>
      <xdr:colOff>38100</xdr:colOff>
      <xdr:row>37</xdr:row>
      <xdr:rowOff>145161</xdr:rowOff>
    </xdr:to>
    <xdr:sp macro="" textlink="">
      <xdr:nvSpPr>
        <xdr:cNvPr id="82" name="楕円 81"/>
        <xdr:cNvSpPr/>
      </xdr:nvSpPr>
      <xdr:spPr>
        <a:xfrm>
          <a:off x="3746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161688</xdr:rowOff>
    </xdr:from>
    <xdr:ext cx="469744" cy="259045"/>
    <xdr:sp macro="" textlink="">
      <xdr:nvSpPr>
        <xdr:cNvPr id="83" name="テキスト ボックス 82"/>
        <xdr:cNvSpPr txBox="1"/>
      </xdr:nvSpPr>
      <xdr:spPr>
        <a:xfrm>
          <a:off x="3562428" y="616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86614</xdr:rowOff>
    </xdr:from>
    <xdr:to>
      <xdr:col>15</xdr:col>
      <xdr:colOff>101600</xdr:colOff>
      <xdr:row>38</xdr:row>
      <xdr:rowOff>16764</xdr:rowOff>
    </xdr:to>
    <xdr:sp macro="" textlink="">
      <xdr:nvSpPr>
        <xdr:cNvPr id="84" name="楕円 83"/>
        <xdr:cNvSpPr/>
      </xdr:nvSpPr>
      <xdr:spPr>
        <a:xfrm>
          <a:off x="2857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33291</xdr:rowOff>
    </xdr:from>
    <xdr:ext cx="469744" cy="259045"/>
    <xdr:sp macro="" textlink="">
      <xdr:nvSpPr>
        <xdr:cNvPr id="85" name="テキスト ボックス 84"/>
        <xdr:cNvSpPr txBox="1"/>
      </xdr:nvSpPr>
      <xdr:spPr>
        <a:xfrm>
          <a:off x="2673428" y="62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168910</xdr:rowOff>
    </xdr:from>
    <xdr:to>
      <xdr:col>10</xdr:col>
      <xdr:colOff>165100</xdr:colOff>
      <xdr:row>38</xdr:row>
      <xdr:rowOff>99060</xdr:rowOff>
    </xdr:to>
    <xdr:sp macro="" textlink="">
      <xdr:nvSpPr>
        <xdr:cNvPr id="86" name="楕円 85"/>
        <xdr:cNvSpPr/>
      </xdr:nvSpPr>
      <xdr:spPr>
        <a:xfrm>
          <a:off x="1968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90187</xdr:rowOff>
    </xdr:from>
    <xdr:ext cx="469744" cy="259045"/>
    <xdr:sp macro="" textlink="">
      <xdr:nvSpPr>
        <xdr:cNvPr id="87" name="テキスト ボックス 86"/>
        <xdr:cNvSpPr txBox="1"/>
      </xdr:nvSpPr>
      <xdr:spPr>
        <a:xfrm>
          <a:off x="1784428" y="66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58801</xdr:rowOff>
    </xdr:from>
    <xdr:to>
      <xdr:col>6</xdr:col>
      <xdr:colOff>38100</xdr:colOff>
      <xdr:row>38</xdr:row>
      <xdr:rowOff>160401</xdr:rowOff>
    </xdr:to>
    <xdr:sp macro="" textlink="">
      <xdr:nvSpPr>
        <xdr:cNvPr id="88" name="楕円 87"/>
        <xdr:cNvSpPr/>
      </xdr:nvSpPr>
      <xdr:spPr>
        <a:xfrm>
          <a:off x="10795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151528</xdr:rowOff>
    </xdr:from>
    <xdr:ext cx="469744" cy="259045"/>
    <xdr:sp macro="" textlink="">
      <xdr:nvSpPr>
        <xdr:cNvPr id="89" name="テキスト ボックス 88"/>
        <xdr:cNvSpPr txBox="1"/>
      </xdr:nvSpPr>
      <xdr:spPr>
        <a:xfrm>
          <a:off x="895428" y="666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35382</xdr:rowOff>
    </xdr:from>
    <xdr:to>
      <xdr:col>24</xdr:col>
      <xdr:colOff>63500</xdr:colOff>
      <xdr:row>58</xdr:row>
      <xdr:rowOff>72434</xdr:rowOff>
    </xdr:to>
    <xdr:cxnSp macro="">
      <xdr:nvCxnSpPr>
        <xdr:cNvPr id="118" name="直線コネクタ 117"/>
        <xdr:cNvCxnSpPr/>
      </xdr:nvCxnSpPr>
      <xdr:spPr>
        <a:xfrm flipV="1">
          <a:off x="3797300" y="9979482"/>
          <a:ext cx="8382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72434</xdr:rowOff>
    </xdr:from>
    <xdr:to>
      <xdr:col>19</xdr:col>
      <xdr:colOff>177800</xdr:colOff>
      <xdr:row>58</xdr:row>
      <xdr:rowOff>79815</xdr:rowOff>
    </xdr:to>
    <xdr:cxnSp macro="">
      <xdr:nvCxnSpPr>
        <xdr:cNvPr id="121" name="直線コネクタ 120"/>
        <xdr:cNvCxnSpPr/>
      </xdr:nvCxnSpPr>
      <xdr:spPr>
        <a:xfrm flipV="1">
          <a:off x="2908300" y="10016534"/>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69466</xdr:rowOff>
    </xdr:from>
    <xdr:to>
      <xdr:col>15</xdr:col>
      <xdr:colOff>50800</xdr:colOff>
      <xdr:row>58</xdr:row>
      <xdr:rowOff>79815</xdr:rowOff>
    </xdr:to>
    <xdr:cxnSp macro="">
      <xdr:nvCxnSpPr>
        <xdr:cNvPr id="124" name="直線コネクタ 123"/>
        <xdr:cNvCxnSpPr/>
      </xdr:nvCxnSpPr>
      <xdr:spPr>
        <a:xfrm>
          <a:off x="2019300" y="10013566"/>
          <a:ext cx="889000" cy="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48995</xdr:rowOff>
    </xdr:from>
    <xdr:to>
      <xdr:col>10</xdr:col>
      <xdr:colOff>114300</xdr:colOff>
      <xdr:row>58</xdr:row>
      <xdr:rowOff>69466</xdr:rowOff>
    </xdr:to>
    <xdr:cxnSp macro="">
      <xdr:nvCxnSpPr>
        <xdr:cNvPr id="127" name="直線コネクタ 126"/>
        <xdr:cNvCxnSpPr/>
      </xdr:nvCxnSpPr>
      <xdr:spPr>
        <a:xfrm>
          <a:off x="1130300" y="9821645"/>
          <a:ext cx="889000" cy="19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156032</xdr:rowOff>
    </xdr:from>
    <xdr:to>
      <xdr:col>24</xdr:col>
      <xdr:colOff>114300</xdr:colOff>
      <xdr:row>58</xdr:row>
      <xdr:rowOff>86182</xdr:rowOff>
    </xdr:to>
    <xdr:sp macro="" textlink="">
      <xdr:nvSpPr>
        <xdr:cNvPr id="137" name="楕円 136"/>
        <xdr:cNvSpPr/>
      </xdr:nvSpPr>
      <xdr:spPr>
        <a:xfrm>
          <a:off x="4584700" y="99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115409</xdr:rowOff>
    </xdr:from>
    <xdr:ext cx="599010" cy="259045"/>
    <xdr:sp macro="" textlink="">
      <xdr:nvSpPr>
        <xdr:cNvPr id="138" name="総務費該当値テキスト"/>
        <xdr:cNvSpPr txBox="1"/>
      </xdr:nvSpPr>
      <xdr:spPr>
        <a:xfrm>
          <a:off x="4686300" y="971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21634</xdr:rowOff>
    </xdr:from>
    <xdr:to>
      <xdr:col>20</xdr:col>
      <xdr:colOff>38100</xdr:colOff>
      <xdr:row>58</xdr:row>
      <xdr:rowOff>123234</xdr:rowOff>
    </xdr:to>
    <xdr:sp macro="" textlink="">
      <xdr:nvSpPr>
        <xdr:cNvPr id="139" name="楕円 138"/>
        <xdr:cNvSpPr/>
      </xdr:nvSpPr>
      <xdr:spPr>
        <a:xfrm>
          <a:off x="3746500" y="9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114361</xdr:rowOff>
    </xdr:from>
    <xdr:ext cx="599010" cy="259045"/>
    <xdr:sp macro="" textlink="">
      <xdr:nvSpPr>
        <xdr:cNvPr id="140" name="テキスト ボックス 139"/>
        <xdr:cNvSpPr txBox="1"/>
      </xdr:nvSpPr>
      <xdr:spPr>
        <a:xfrm>
          <a:off x="3497795" y="1005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29015</xdr:rowOff>
    </xdr:from>
    <xdr:to>
      <xdr:col>15</xdr:col>
      <xdr:colOff>101600</xdr:colOff>
      <xdr:row>58</xdr:row>
      <xdr:rowOff>130615</xdr:rowOff>
    </xdr:to>
    <xdr:sp macro="" textlink="">
      <xdr:nvSpPr>
        <xdr:cNvPr id="141" name="楕円 140"/>
        <xdr:cNvSpPr/>
      </xdr:nvSpPr>
      <xdr:spPr>
        <a:xfrm>
          <a:off x="2857500" y="997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121742</xdr:rowOff>
    </xdr:from>
    <xdr:ext cx="599010" cy="259045"/>
    <xdr:sp macro="" textlink="">
      <xdr:nvSpPr>
        <xdr:cNvPr id="142" name="テキスト ボックス 141"/>
        <xdr:cNvSpPr txBox="1"/>
      </xdr:nvSpPr>
      <xdr:spPr>
        <a:xfrm>
          <a:off x="2608795" y="1006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18666</xdr:rowOff>
    </xdr:from>
    <xdr:to>
      <xdr:col>10</xdr:col>
      <xdr:colOff>165100</xdr:colOff>
      <xdr:row>58</xdr:row>
      <xdr:rowOff>120266</xdr:rowOff>
    </xdr:to>
    <xdr:sp macro="" textlink="">
      <xdr:nvSpPr>
        <xdr:cNvPr id="143" name="楕円 142"/>
        <xdr:cNvSpPr/>
      </xdr:nvSpPr>
      <xdr:spPr>
        <a:xfrm>
          <a:off x="1968500" y="996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111393</xdr:rowOff>
    </xdr:from>
    <xdr:ext cx="599010" cy="259045"/>
    <xdr:sp macro="" textlink="">
      <xdr:nvSpPr>
        <xdr:cNvPr id="144" name="テキスト ボックス 143"/>
        <xdr:cNvSpPr txBox="1"/>
      </xdr:nvSpPr>
      <xdr:spPr>
        <a:xfrm>
          <a:off x="1719795" y="1005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169645</xdr:rowOff>
    </xdr:from>
    <xdr:to>
      <xdr:col>6</xdr:col>
      <xdr:colOff>38100</xdr:colOff>
      <xdr:row>57</xdr:row>
      <xdr:rowOff>99795</xdr:rowOff>
    </xdr:to>
    <xdr:sp macro="" textlink="">
      <xdr:nvSpPr>
        <xdr:cNvPr id="145" name="楕円 144"/>
        <xdr:cNvSpPr/>
      </xdr:nvSpPr>
      <xdr:spPr>
        <a:xfrm>
          <a:off x="1079500" y="97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116322</xdr:rowOff>
    </xdr:from>
    <xdr:ext cx="599010" cy="259045"/>
    <xdr:sp macro="" textlink="">
      <xdr:nvSpPr>
        <xdr:cNvPr id="146" name="テキスト ボックス 145"/>
        <xdr:cNvSpPr txBox="1"/>
      </xdr:nvSpPr>
      <xdr:spPr>
        <a:xfrm>
          <a:off x="830795" y="954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169304</xdr:rowOff>
    </xdr:from>
    <xdr:to>
      <xdr:col>24</xdr:col>
      <xdr:colOff>63500</xdr:colOff>
      <xdr:row>76</xdr:row>
      <xdr:rowOff>64053</xdr:rowOff>
    </xdr:to>
    <xdr:cxnSp macro="">
      <xdr:nvCxnSpPr>
        <xdr:cNvPr id="178" name="直線コネクタ 177"/>
        <xdr:cNvCxnSpPr/>
      </xdr:nvCxnSpPr>
      <xdr:spPr>
        <a:xfrm flipV="1">
          <a:off x="3797300" y="13028054"/>
          <a:ext cx="838200" cy="6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64053</xdr:rowOff>
    </xdr:from>
    <xdr:to>
      <xdr:col>19</xdr:col>
      <xdr:colOff>177800</xdr:colOff>
      <xdr:row>76</xdr:row>
      <xdr:rowOff>93683</xdr:rowOff>
    </xdr:to>
    <xdr:cxnSp macro="">
      <xdr:nvCxnSpPr>
        <xdr:cNvPr id="181" name="直線コネクタ 180"/>
        <xdr:cNvCxnSpPr/>
      </xdr:nvCxnSpPr>
      <xdr:spPr>
        <a:xfrm flipV="1">
          <a:off x="2908300" y="13094253"/>
          <a:ext cx="889000" cy="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93683</xdr:rowOff>
    </xdr:from>
    <xdr:to>
      <xdr:col>15</xdr:col>
      <xdr:colOff>50800</xdr:colOff>
      <xdr:row>76</xdr:row>
      <xdr:rowOff>114782</xdr:rowOff>
    </xdr:to>
    <xdr:cxnSp macro="">
      <xdr:nvCxnSpPr>
        <xdr:cNvPr id="184" name="直線コネクタ 183"/>
        <xdr:cNvCxnSpPr/>
      </xdr:nvCxnSpPr>
      <xdr:spPr>
        <a:xfrm flipV="1">
          <a:off x="2019300" y="13123883"/>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114782</xdr:rowOff>
    </xdr:from>
    <xdr:to>
      <xdr:col>10</xdr:col>
      <xdr:colOff>114300</xdr:colOff>
      <xdr:row>77</xdr:row>
      <xdr:rowOff>13337</xdr:rowOff>
    </xdr:to>
    <xdr:cxnSp macro="">
      <xdr:nvCxnSpPr>
        <xdr:cNvPr id="187" name="直線コネクタ 186"/>
        <xdr:cNvCxnSpPr/>
      </xdr:nvCxnSpPr>
      <xdr:spPr>
        <a:xfrm flipV="1">
          <a:off x="1130300" y="13144982"/>
          <a:ext cx="889000" cy="7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118504</xdr:rowOff>
    </xdr:from>
    <xdr:to>
      <xdr:col>24</xdr:col>
      <xdr:colOff>114300</xdr:colOff>
      <xdr:row>76</xdr:row>
      <xdr:rowOff>48654</xdr:rowOff>
    </xdr:to>
    <xdr:sp macro="" textlink="">
      <xdr:nvSpPr>
        <xdr:cNvPr id="197" name="楕円 196"/>
        <xdr:cNvSpPr/>
      </xdr:nvSpPr>
      <xdr:spPr>
        <a:xfrm>
          <a:off x="4584700" y="129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141381</xdr:rowOff>
    </xdr:from>
    <xdr:ext cx="599010" cy="259045"/>
    <xdr:sp macro="" textlink="">
      <xdr:nvSpPr>
        <xdr:cNvPr id="198" name="民生費該当値テキスト"/>
        <xdr:cNvSpPr txBox="1"/>
      </xdr:nvSpPr>
      <xdr:spPr>
        <a:xfrm>
          <a:off x="4686300" y="1282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13253</xdr:rowOff>
    </xdr:from>
    <xdr:to>
      <xdr:col>20</xdr:col>
      <xdr:colOff>38100</xdr:colOff>
      <xdr:row>76</xdr:row>
      <xdr:rowOff>114853</xdr:rowOff>
    </xdr:to>
    <xdr:sp macro="" textlink="">
      <xdr:nvSpPr>
        <xdr:cNvPr id="199" name="楕円 198"/>
        <xdr:cNvSpPr/>
      </xdr:nvSpPr>
      <xdr:spPr>
        <a:xfrm>
          <a:off x="3746500" y="130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131380</xdr:rowOff>
    </xdr:from>
    <xdr:ext cx="599010" cy="259045"/>
    <xdr:sp macro="" textlink="">
      <xdr:nvSpPr>
        <xdr:cNvPr id="200" name="テキスト ボックス 199"/>
        <xdr:cNvSpPr txBox="1"/>
      </xdr:nvSpPr>
      <xdr:spPr>
        <a:xfrm>
          <a:off x="3497795" y="1281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42883</xdr:rowOff>
    </xdr:from>
    <xdr:to>
      <xdr:col>15</xdr:col>
      <xdr:colOff>101600</xdr:colOff>
      <xdr:row>76</xdr:row>
      <xdr:rowOff>144483</xdr:rowOff>
    </xdr:to>
    <xdr:sp macro="" textlink="">
      <xdr:nvSpPr>
        <xdr:cNvPr id="201" name="楕円 200"/>
        <xdr:cNvSpPr/>
      </xdr:nvSpPr>
      <xdr:spPr>
        <a:xfrm>
          <a:off x="2857500" y="1307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161010</xdr:rowOff>
    </xdr:from>
    <xdr:ext cx="599010" cy="259045"/>
    <xdr:sp macro="" textlink="">
      <xdr:nvSpPr>
        <xdr:cNvPr id="202" name="テキスト ボックス 201"/>
        <xdr:cNvSpPr txBox="1"/>
      </xdr:nvSpPr>
      <xdr:spPr>
        <a:xfrm>
          <a:off x="2608795" y="1284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63982</xdr:rowOff>
    </xdr:from>
    <xdr:to>
      <xdr:col>10</xdr:col>
      <xdr:colOff>165100</xdr:colOff>
      <xdr:row>76</xdr:row>
      <xdr:rowOff>165582</xdr:rowOff>
    </xdr:to>
    <xdr:sp macro="" textlink="">
      <xdr:nvSpPr>
        <xdr:cNvPr id="203" name="楕円 202"/>
        <xdr:cNvSpPr/>
      </xdr:nvSpPr>
      <xdr:spPr>
        <a:xfrm>
          <a:off x="1968500" y="1309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10660</xdr:rowOff>
    </xdr:from>
    <xdr:ext cx="599010" cy="259045"/>
    <xdr:sp macro="" textlink="">
      <xdr:nvSpPr>
        <xdr:cNvPr id="204" name="テキスト ボックス 203"/>
        <xdr:cNvSpPr txBox="1"/>
      </xdr:nvSpPr>
      <xdr:spPr>
        <a:xfrm>
          <a:off x="1719795" y="1286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133987</xdr:rowOff>
    </xdr:from>
    <xdr:to>
      <xdr:col>6</xdr:col>
      <xdr:colOff>38100</xdr:colOff>
      <xdr:row>77</xdr:row>
      <xdr:rowOff>64137</xdr:rowOff>
    </xdr:to>
    <xdr:sp macro="" textlink="">
      <xdr:nvSpPr>
        <xdr:cNvPr id="205" name="楕円 204"/>
        <xdr:cNvSpPr/>
      </xdr:nvSpPr>
      <xdr:spPr>
        <a:xfrm>
          <a:off x="1079500" y="131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80663</xdr:rowOff>
    </xdr:from>
    <xdr:ext cx="599010" cy="259045"/>
    <xdr:sp macro="" textlink="">
      <xdr:nvSpPr>
        <xdr:cNvPr id="206" name="テキスト ボックス 205"/>
        <xdr:cNvSpPr txBox="1"/>
      </xdr:nvSpPr>
      <xdr:spPr>
        <a:xfrm>
          <a:off x="830795" y="1293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74518</xdr:rowOff>
    </xdr:from>
    <xdr:to>
      <xdr:col>24</xdr:col>
      <xdr:colOff>63500</xdr:colOff>
      <xdr:row>99</xdr:row>
      <xdr:rowOff>74623</xdr:rowOff>
    </xdr:to>
    <xdr:cxnSp macro="">
      <xdr:nvCxnSpPr>
        <xdr:cNvPr id="237" name="直線コネクタ 236"/>
        <xdr:cNvCxnSpPr/>
      </xdr:nvCxnSpPr>
      <xdr:spPr>
        <a:xfrm>
          <a:off x="3797300" y="17048068"/>
          <a:ext cx="838200" cy="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73848</xdr:rowOff>
    </xdr:from>
    <xdr:to>
      <xdr:col>19</xdr:col>
      <xdr:colOff>177800</xdr:colOff>
      <xdr:row>99</xdr:row>
      <xdr:rowOff>74518</xdr:rowOff>
    </xdr:to>
    <xdr:cxnSp macro="">
      <xdr:nvCxnSpPr>
        <xdr:cNvPr id="240" name="直線コネクタ 239"/>
        <xdr:cNvCxnSpPr/>
      </xdr:nvCxnSpPr>
      <xdr:spPr>
        <a:xfrm>
          <a:off x="2908300" y="17047398"/>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73848</xdr:rowOff>
    </xdr:from>
    <xdr:to>
      <xdr:col>15</xdr:col>
      <xdr:colOff>50800</xdr:colOff>
      <xdr:row>99</xdr:row>
      <xdr:rowOff>75954</xdr:rowOff>
    </xdr:to>
    <xdr:cxnSp macro="">
      <xdr:nvCxnSpPr>
        <xdr:cNvPr id="243" name="直線コネクタ 242"/>
        <xdr:cNvCxnSpPr/>
      </xdr:nvCxnSpPr>
      <xdr:spPr>
        <a:xfrm flipV="1">
          <a:off x="2019300" y="17047398"/>
          <a:ext cx="889000" cy="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75954</xdr:rowOff>
    </xdr:from>
    <xdr:to>
      <xdr:col>10</xdr:col>
      <xdr:colOff>114300</xdr:colOff>
      <xdr:row>99</xdr:row>
      <xdr:rowOff>76095</xdr:rowOff>
    </xdr:to>
    <xdr:cxnSp macro="">
      <xdr:nvCxnSpPr>
        <xdr:cNvPr id="246" name="直線コネクタ 245"/>
        <xdr:cNvCxnSpPr/>
      </xdr:nvCxnSpPr>
      <xdr:spPr>
        <a:xfrm flipV="1">
          <a:off x="1130300" y="17049504"/>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23823</xdr:rowOff>
    </xdr:from>
    <xdr:to>
      <xdr:col>24</xdr:col>
      <xdr:colOff>114300</xdr:colOff>
      <xdr:row>99</xdr:row>
      <xdr:rowOff>125423</xdr:rowOff>
    </xdr:to>
    <xdr:sp macro="" textlink="">
      <xdr:nvSpPr>
        <xdr:cNvPr id="256" name="楕円 255"/>
        <xdr:cNvSpPr/>
      </xdr:nvSpPr>
      <xdr:spPr>
        <a:xfrm>
          <a:off x="4584700" y="169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154650</xdr:rowOff>
    </xdr:from>
    <xdr:ext cx="534377" cy="259045"/>
    <xdr:sp macro="" textlink="">
      <xdr:nvSpPr>
        <xdr:cNvPr id="257" name="衛生費該当値テキスト"/>
        <xdr:cNvSpPr txBox="1"/>
      </xdr:nvSpPr>
      <xdr:spPr>
        <a:xfrm>
          <a:off x="4686300" y="1678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23718</xdr:rowOff>
    </xdr:from>
    <xdr:to>
      <xdr:col>20</xdr:col>
      <xdr:colOff>38100</xdr:colOff>
      <xdr:row>99</xdr:row>
      <xdr:rowOff>125318</xdr:rowOff>
    </xdr:to>
    <xdr:sp macro="" textlink="">
      <xdr:nvSpPr>
        <xdr:cNvPr id="258" name="楕円 257"/>
        <xdr:cNvSpPr/>
      </xdr:nvSpPr>
      <xdr:spPr>
        <a:xfrm>
          <a:off x="3746500" y="169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141845</xdr:rowOff>
    </xdr:from>
    <xdr:ext cx="534377" cy="259045"/>
    <xdr:sp macro="" textlink="">
      <xdr:nvSpPr>
        <xdr:cNvPr id="259" name="テキスト ボックス 258"/>
        <xdr:cNvSpPr txBox="1"/>
      </xdr:nvSpPr>
      <xdr:spPr>
        <a:xfrm>
          <a:off x="3530111" y="1677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23048</xdr:rowOff>
    </xdr:from>
    <xdr:to>
      <xdr:col>15</xdr:col>
      <xdr:colOff>101600</xdr:colOff>
      <xdr:row>99</xdr:row>
      <xdr:rowOff>124648</xdr:rowOff>
    </xdr:to>
    <xdr:sp macro="" textlink="">
      <xdr:nvSpPr>
        <xdr:cNvPr id="260" name="楕円 259"/>
        <xdr:cNvSpPr/>
      </xdr:nvSpPr>
      <xdr:spPr>
        <a:xfrm>
          <a:off x="2857500" y="1699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141175</xdr:rowOff>
    </xdr:from>
    <xdr:ext cx="534377" cy="259045"/>
    <xdr:sp macro="" textlink="">
      <xdr:nvSpPr>
        <xdr:cNvPr id="261" name="テキスト ボックス 260"/>
        <xdr:cNvSpPr txBox="1"/>
      </xdr:nvSpPr>
      <xdr:spPr>
        <a:xfrm>
          <a:off x="2641111" y="1677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25154</xdr:rowOff>
    </xdr:from>
    <xdr:to>
      <xdr:col>10</xdr:col>
      <xdr:colOff>165100</xdr:colOff>
      <xdr:row>99</xdr:row>
      <xdr:rowOff>126754</xdr:rowOff>
    </xdr:to>
    <xdr:sp macro="" textlink="">
      <xdr:nvSpPr>
        <xdr:cNvPr id="262" name="楕円 261"/>
        <xdr:cNvSpPr/>
      </xdr:nvSpPr>
      <xdr:spPr>
        <a:xfrm>
          <a:off x="1968500" y="169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143281</xdr:rowOff>
    </xdr:from>
    <xdr:ext cx="534377" cy="259045"/>
    <xdr:sp macro="" textlink="">
      <xdr:nvSpPr>
        <xdr:cNvPr id="263" name="テキスト ボックス 262"/>
        <xdr:cNvSpPr txBox="1"/>
      </xdr:nvSpPr>
      <xdr:spPr>
        <a:xfrm>
          <a:off x="1752111" y="167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25295</xdr:rowOff>
    </xdr:from>
    <xdr:to>
      <xdr:col>6</xdr:col>
      <xdr:colOff>38100</xdr:colOff>
      <xdr:row>99</xdr:row>
      <xdr:rowOff>126895</xdr:rowOff>
    </xdr:to>
    <xdr:sp macro="" textlink="">
      <xdr:nvSpPr>
        <xdr:cNvPr id="264" name="楕円 263"/>
        <xdr:cNvSpPr/>
      </xdr:nvSpPr>
      <xdr:spPr>
        <a:xfrm>
          <a:off x="1079500" y="16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143422</xdr:rowOff>
    </xdr:from>
    <xdr:ext cx="534377" cy="259045"/>
    <xdr:sp macro="" textlink="">
      <xdr:nvSpPr>
        <xdr:cNvPr id="265" name="テキスト ボックス 264"/>
        <xdr:cNvSpPr txBox="1"/>
      </xdr:nvSpPr>
      <xdr:spPr>
        <a:xfrm>
          <a:off x="863111" y="167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144925</xdr:rowOff>
    </xdr:from>
    <xdr:to>
      <xdr:col>55</xdr:col>
      <xdr:colOff>0</xdr:colOff>
      <xdr:row>38</xdr:row>
      <xdr:rowOff>147865</xdr:rowOff>
    </xdr:to>
    <xdr:cxnSp macro="">
      <xdr:nvCxnSpPr>
        <xdr:cNvPr id="296" name="直線コネクタ 295"/>
        <xdr:cNvCxnSpPr/>
      </xdr:nvCxnSpPr>
      <xdr:spPr>
        <a:xfrm flipV="1">
          <a:off x="9639300" y="6660025"/>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147865</xdr:rowOff>
    </xdr:from>
    <xdr:to>
      <xdr:col>50</xdr:col>
      <xdr:colOff>114300</xdr:colOff>
      <xdr:row>38</xdr:row>
      <xdr:rowOff>150477</xdr:rowOff>
    </xdr:to>
    <xdr:cxnSp macro="">
      <xdr:nvCxnSpPr>
        <xdr:cNvPr id="299" name="直線コネクタ 298"/>
        <xdr:cNvCxnSpPr/>
      </xdr:nvCxnSpPr>
      <xdr:spPr>
        <a:xfrm flipV="1">
          <a:off x="8750300" y="6662965"/>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150477</xdr:rowOff>
    </xdr:from>
    <xdr:to>
      <xdr:col>45</xdr:col>
      <xdr:colOff>177800</xdr:colOff>
      <xdr:row>38</xdr:row>
      <xdr:rowOff>152763</xdr:rowOff>
    </xdr:to>
    <xdr:cxnSp macro="">
      <xdr:nvCxnSpPr>
        <xdr:cNvPr id="302" name="直線コネクタ 301"/>
        <xdr:cNvCxnSpPr/>
      </xdr:nvCxnSpPr>
      <xdr:spPr>
        <a:xfrm flipV="1">
          <a:off x="7861300" y="666557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152763</xdr:rowOff>
    </xdr:from>
    <xdr:to>
      <xdr:col>41</xdr:col>
      <xdr:colOff>50800</xdr:colOff>
      <xdr:row>38</xdr:row>
      <xdr:rowOff>156028</xdr:rowOff>
    </xdr:to>
    <xdr:cxnSp macro="">
      <xdr:nvCxnSpPr>
        <xdr:cNvPr id="305" name="直線コネクタ 304"/>
        <xdr:cNvCxnSpPr/>
      </xdr:nvCxnSpPr>
      <xdr:spPr>
        <a:xfrm flipV="1">
          <a:off x="6972300" y="66678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94125</xdr:rowOff>
    </xdr:from>
    <xdr:to>
      <xdr:col>55</xdr:col>
      <xdr:colOff>50800</xdr:colOff>
      <xdr:row>39</xdr:row>
      <xdr:rowOff>24275</xdr:rowOff>
    </xdr:to>
    <xdr:sp macro="" textlink="">
      <xdr:nvSpPr>
        <xdr:cNvPr id="315" name="楕円 314"/>
        <xdr:cNvSpPr/>
      </xdr:nvSpPr>
      <xdr:spPr>
        <a:xfrm>
          <a:off x="10426700" y="660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9052</xdr:rowOff>
    </xdr:from>
    <xdr:ext cx="378565" cy="259045"/>
    <xdr:sp macro="" textlink="">
      <xdr:nvSpPr>
        <xdr:cNvPr id="316" name="労働費該当値テキスト"/>
        <xdr:cNvSpPr txBox="1"/>
      </xdr:nvSpPr>
      <xdr:spPr>
        <a:xfrm>
          <a:off x="10528300" y="6524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97065</xdr:rowOff>
    </xdr:from>
    <xdr:to>
      <xdr:col>50</xdr:col>
      <xdr:colOff>165100</xdr:colOff>
      <xdr:row>39</xdr:row>
      <xdr:rowOff>27215</xdr:rowOff>
    </xdr:to>
    <xdr:sp macro="" textlink="">
      <xdr:nvSpPr>
        <xdr:cNvPr id="317" name="楕円 316"/>
        <xdr:cNvSpPr/>
      </xdr:nvSpPr>
      <xdr:spPr>
        <a:xfrm>
          <a:off x="9588500" y="66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18342</xdr:rowOff>
    </xdr:from>
    <xdr:ext cx="378565" cy="259045"/>
    <xdr:sp macro="" textlink="">
      <xdr:nvSpPr>
        <xdr:cNvPr id="318" name="テキスト ボックス 317"/>
        <xdr:cNvSpPr txBox="1"/>
      </xdr:nvSpPr>
      <xdr:spPr>
        <a:xfrm>
          <a:off x="9450017" y="6704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99677</xdr:rowOff>
    </xdr:from>
    <xdr:to>
      <xdr:col>46</xdr:col>
      <xdr:colOff>38100</xdr:colOff>
      <xdr:row>39</xdr:row>
      <xdr:rowOff>29827</xdr:rowOff>
    </xdr:to>
    <xdr:sp macro="" textlink="">
      <xdr:nvSpPr>
        <xdr:cNvPr id="319" name="楕円 318"/>
        <xdr:cNvSpPr/>
      </xdr:nvSpPr>
      <xdr:spPr>
        <a:xfrm>
          <a:off x="8699500" y="66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20954</xdr:rowOff>
    </xdr:from>
    <xdr:ext cx="378565" cy="259045"/>
    <xdr:sp macro="" textlink="">
      <xdr:nvSpPr>
        <xdr:cNvPr id="320" name="テキスト ボックス 319"/>
        <xdr:cNvSpPr txBox="1"/>
      </xdr:nvSpPr>
      <xdr:spPr>
        <a:xfrm>
          <a:off x="8561017" y="6707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101963</xdr:rowOff>
    </xdr:from>
    <xdr:to>
      <xdr:col>41</xdr:col>
      <xdr:colOff>101600</xdr:colOff>
      <xdr:row>39</xdr:row>
      <xdr:rowOff>32113</xdr:rowOff>
    </xdr:to>
    <xdr:sp macro="" textlink="">
      <xdr:nvSpPr>
        <xdr:cNvPr id="321" name="楕円 320"/>
        <xdr:cNvSpPr/>
      </xdr:nvSpPr>
      <xdr:spPr>
        <a:xfrm>
          <a:off x="7810500" y="661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23240</xdr:rowOff>
    </xdr:from>
    <xdr:ext cx="378565" cy="259045"/>
    <xdr:sp macro="" textlink="">
      <xdr:nvSpPr>
        <xdr:cNvPr id="322" name="テキスト ボックス 321"/>
        <xdr:cNvSpPr txBox="1"/>
      </xdr:nvSpPr>
      <xdr:spPr>
        <a:xfrm>
          <a:off x="7672017" y="670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105228</xdr:rowOff>
    </xdr:from>
    <xdr:to>
      <xdr:col>36</xdr:col>
      <xdr:colOff>165100</xdr:colOff>
      <xdr:row>39</xdr:row>
      <xdr:rowOff>35378</xdr:rowOff>
    </xdr:to>
    <xdr:sp macro="" textlink="">
      <xdr:nvSpPr>
        <xdr:cNvPr id="323" name="楕円 322"/>
        <xdr:cNvSpPr/>
      </xdr:nvSpPr>
      <xdr:spPr>
        <a:xfrm>
          <a:off x="69215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26505</xdr:rowOff>
    </xdr:from>
    <xdr:ext cx="378565" cy="259045"/>
    <xdr:sp macro="" textlink="">
      <xdr:nvSpPr>
        <xdr:cNvPr id="324" name="テキスト ボックス 323"/>
        <xdr:cNvSpPr txBox="1"/>
      </xdr:nvSpPr>
      <xdr:spPr>
        <a:xfrm>
          <a:off x="6783017" y="671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148971</xdr:rowOff>
    </xdr:from>
    <xdr:to>
      <xdr:col>55</xdr:col>
      <xdr:colOff>0</xdr:colOff>
      <xdr:row>54</xdr:row>
      <xdr:rowOff>82232</xdr:rowOff>
    </xdr:to>
    <xdr:cxnSp macro="">
      <xdr:nvCxnSpPr>
        <xdr:cNvPr id="353" name="直線コネクタ 352"/>
        <xdr:cNvCxnSpPr/>
      </xdr:nvCxnSpPr>
      <xdr:spPr>
        <a:xfrm flipV="1">
          <a:off x="9639300" y="9235821"/>
          <a:ext cx="838200" cy="10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71831</xdr:rowOff>
    </xdr:from>
    <xdr:to>
      <xdr:col>50</xdr:col>
      <xdr:colOff>114300</xdr:colOff>
      <xdr:row>54</xdr:row>
      <xdr:rowOff>82232</xdr:rowOff>
    </xdr:to>
    <xdr:cxnSp macro="">
      <xdr:nvCxnSpPr>
        <xdr:cNvPr id="356" name="直線コネクタ 355"/>
        <xdr:cNvCxnSpPr/>
      </xdr:nvCxnSpPr>
      <xdr:spPr>
        <a:xfrm>
          <a:off x="8750300" y="9330131"/>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71831</xdr:rowOff>
    </xdr:from>
    <xdr:to>
      <xdr:col>45</xdr:col>
      <xdr:colOff>177800</xdr:colOff>
      <xdr:row>54</xdr:row>
      <xdr:rowOff>111544</xdr:rowOff>
    </xdr:to>
    <xdr:cxnSp macro="">
      <xdr:nvCxnSpPr>
        <xdr:cNvPr id="359" name="直線コネクタ 358"/>
        <xdr:cNvCxnSpPr/>
      </xdr:nvCxnSpPr>
      <xdr:spPr>
        <a:xfrm flipV="1">
          <a:off x="7861300" y="9330131"/>
          <a:ext cx="889000" cy="3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68694</xdr:rowOff>
    </xdr:from>
    <xdr:to>
      <xdr:col>41</xdr:col>
      <xdr:colOff>50800</xdr:colOff>
      <xdr:row>54</xdr:row>
      <xdr:rowOff>111544</xdr:rowOff>
    </xdr:to>
    <xdr:cxnSp macro="">
      <xdr:nvCxnSpPr>
        <xdr:cNvPr id="362" name="直線コネクタ 361"/>
        <xdr:cNvCxnSpPr/>
      </xdr:nvCxnSpPr>
      <xdr:spPr>
        <a:xfrm>
          <a:off x="6972300" y="9155544"/>
          <a:ext cx="889000" cy="2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98171</xdr:rowOff>
    </xdr:from>
    <xdr:to>
      <xdr:col>55</xdr:col>
      <xdr:colOff>50800</xdr:colOff>
      <xdr:row>54</xdr:row>
      <xdr:rowOff>28321</xdr:rowOff>
    </xdr:to>
    <xdr:sp macro="" textlink="">
      <xdr:nvSpPr>
        <xdr:cNvPr id="372" name="楕円 371"/>
        <xdr:cNvSpPr/>
      </xdr:nvSpPr>
      <xdr:spPr>
        <a:xfrm>
          <a:off x="10426700" y="918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121048</xdr:rowOff>
    </xdr:from>
    <xdr:ext cx="534377" cy="259045"/>
    <xdr:sp macro="" textlink="">
      <xdr:nvSpPr>
        <xdr:cNvPr id="373" name="農林水産業費該当値テキスト"/>
        <xdr:cNvSpPr txBox="1"/>
      </xdr:nvSpPr>
      <xdr:spPr>
        <a:xfrm>
          <a:off x="10528300" y="903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31432</xdr:rowOff>
    </xdr:from>
    <xdr:to>
      <xdr:col>50</xdr:col>
      <xdr:colOff>165100</xdr:colOff>
      <xdr:row>54</xdr:row>
      <xdr:rowOff>133032</xdr:rowOff>
    </xdr:to>
    <xdr:sp macro="" textlink="">
      <xdr:nvSpPr>
        <xdr:cNvPr id="374" name="楕円 373"/>
        <xdr:cNvSpPr/>
      </xdr:nvSpPr>
      <xdr:spPr>
        <a:xfrm>
          <a:off x="9588500" y="92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149559</xdr:rowOff>
    </xdr:from>
    <xdr:ext cx="534377" cy="259045"/>
    <xdr:sp macro="" textlink="">
      <xdr:nvSpPr>
        <xdr:cNvPr id="375" name="テキスト ボックス 374"/>
        <xdr:cNvSpPr txBox="1"/>
      </xdr:nvSpPr>
      <xdr:spPr>
        <a:xfrm>
          <a:off x="9372111" y="906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21031</xdr:rowOff>
    </xdr:from>
    <xdr:to>
      <xdr:col>46</xdr:col>
      <xdr:colOff>38100</xdr:colOff>
      <xdr:row>54</xdr:row>
      <xdr:rowOff>122631</xdr:rowOff>
    </xdr:to>
    <xdr:sp macro="" textlink="">
      <xdr:nvSpPr>
        <xdr:cNvPr id="376" name="楕円 375"/>
        <xdr:cNvSpPr/>
      </xdr:nvSpPr>
      <xdr:spPr>
        <a:xfrm>
          <a:off x="8699500" y="927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139158</xdr:rowOff>
    </xdr:from>
    <xdr:ext cx="534377" cy="259045"/>
    <xdr:sp macro="" textlink="">
      <xdr:nvSpPr>
        <xdr:cNvPr id="377" name="テキスト ボックス 376"/>
        <xdr:cNvSpPr txBox="1"/>
      </xdr:nvSpPr>
      <xdr:spPr>
        <a:xfrm>
          <a:off x="8483111" y="905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60744</xdr:rowOff>
    </xdr:from>
    <xdr:to>
      <xdr:col>41</xdr:col>
      <xdr:colOff>101600</xdr:colOff>
      <xdr:row>54</xdr:row>
      <xdr:rowOff>162344</xdr:rowOff>
    </xdr:to>
    <xdr:sp macro="" textlink="">
      <xdr:nvSpPr>
        <xdr:cNvPr id="378" name="楕円 377"/>
        <xdr:cNvSpPr/>
      </xdr:nvSpPr>
      <xdr:spPr>
        <a:xfrm>
          <a:off x="7810500" y="931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7421</xdr:rowOff>
    </xdr:from>
    <xdr:ext cx="534377" cy="259045"/>
    <xdr:sp macro="" textlink="">
      <xdr:nvSpPr>
        <xdr:cNvPr id="379" name="テキスト ボックス 378"/>
        <xdr:cNvSpPr txBox="1"/>
      </xdr:nvSpPr>
      <xdr:spPr>
        <a:xfrm>
          <a:off x="7594111" y="909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17894</xdr:rowOff>
    </xdr:from>
    <xdr:to>
      <xdr:col>36</xdr:col>
      <xdr:colOff>165100</xdr:colOff>
      <xdr:row>53</xdr:row>
      <xdr:rowOff>119494</xdr:rowOff>
    </xdr:to>
    <xdr:sp macro="" textlink="">
      <xdr:nvSpPr>
        <xdr:cNvPr id="380" name="楕円 379"/>
        <xdr:cNvSpPr/>
      </xdr:nvSpPr>
      <xdr:spPr>
        <a:xfrm>
          <a:off x="6921500" y="91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136021</xdr:rowOff>
    </xdr:from>
    <xdr:ext cx="534377" cy="259045"/>
    <xdr:sp macro="" textlink="">
      <xdr:nvSpPr>
        <xdr:cNvPr id="381" name="テキスト ボックス 380"/>
        <xdr:cNvSpPr txBox="1"/>
      </xdr:nvSpPr>
      <xdr:spPr>
        <a:xfrm>
          <a:off x="6705111" y="887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147659</xdr:rowOff>
    </xdr:from>
    <xdr:to>
      <xdr:col>55</xdr:col>
      <xdr:colOff>0</xdr:colOff>
      <xdr:row>78</xdr:row>
      <xdr:rowOff>72386</xdr:rowOff>
    </xdr:to>
    <xdr:cxnSp macro="">
      <xdr:nvCxnSpPr>
        <xdr:cNvPr id="408" name="直線コネクタ 407"/>
        <xdr:cNvCxnSpPr/>
      </xdr:nvCxnSpPr>
      <xdr:spPr>
        <a:xfrm>
          <a:off x="9639300" y="13349309"/>
          <a:ext cx="8382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147659</xdr:rowOff>
    </xdr:from>
    <xdr:to>
      <xdr:col>50</xdr:col>
      <xdr:colOff>114300</xdr:colOff>
      <xdr:row>78</xdr:row>
      <xdr:rowOff>52539</xdr:rowOff>
    </xdr:to>
    <xdr:cxnSp macro="">
      <xdr:nvCxnSpPr>
        <xdr:cNvPr id="411" name="直線コネクタ 410"/>
        <xdr:cNvCxnSpPr/>
      </xdr:nvCxnSpPr>
      <xdr:spPr>
        <a:xfrm flipV="1">
          <a:off x="8750300" y="13349309"/>
          <a:ext cx="889000" cy="7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52539</xdr:rowOff>
    </xdr:from>
    <xdr:to>
      <xdr:col>45</xdr:col>
      <xdr:colOff>177800</xdr:colOff>
      <xdr:row>78</xdr:row>
      <xdr:rowOff>73013</xdr:rowOff>
    </xdr:to>
    <xdr:cxnSp macro="">
      <xdr:nvCxnSpPr>
        <xdr:cNvPr id="414" name="直線コネクタ 413"/>
        <xdr:cNvCxnSpPr/>
      </xdr:nvCxnSpPr>
      <xdr:spPr>
        <a:xfrm flipV="1">
          <a:off x="7861300" y="13425639"/>
          <a:ext cx="889000" cy="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73013</xdr:rowOff>
    </xdr:from>
    <xdr:to>
      <xdr:col>41</xdr:col>
      <xdr:colOff>50800</xdr:colOff>
      <xdr:row>78</xdr:row>
      <xdr:rowOff>79194</xdr:rowOff>
    </xdr:to>
    <xdr:cxnSp macro="">
      <xdr:nvCxnSpPr>
        <xdr:cNvPr id="417" name="直線コネクタ 416"/>
        <xdr:cNvCxnSpPr/>
      </xdr:nvCxnSpPr>
      <xdr:spPr>
        <a:xfrm flipV="1">
          <a:off x="6972300" y="13446113"/>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21586</xdr:rowOff>
    </xdr:from>
    <xdr:to>
      <xdr:col>55</xdr:col>
      <xdr:colOff>50800</xdr:colOff>
      <xdr:row>78</xdr:row>
      <xdr:rowOff>123186</xdr:rowOff>
    </xdr:to>
    <xdr:sp macro="" textlink="">
      <xdr:nvSpPr>
        <xdr:cNvPr id="427" name="楕円 426"/>
        <xdr:cNvSpPr/>
      </xdr:nvSpPr>
      <xdr:spPr>
        <a:xfrm>
          <a:off x="10426700" y="133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96859</xdr:rowOff>
    </xdr:from>
    <xdr:to>
      <xdr:col>50</xdr:col>
      <xdr:colOff>165100</xdr:colOff>
      <xdr:row>78</xdr:row>
      <xdr:rowOff>27009</xdr:rowOff>
    </xdr:to>
    <xdr:sp macro="" textlink="">
      <xdr:nvSpPr>
        <xdr:cNvPr id="429" name="楕円 428"/>
        <xdr:cNvSpPr/>
      </xdr:nvSpPr>
      <xdr:spPr>
        <a:xfrm>
          <a:off x="9588500" y="132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43536</xdr:rowOff>
    </xdr:from>
    <xdr:ext cx="534377" cy="259045"/>
    <xdr:sp macro="" textlink="">
      <xdr:nvSpPr>
        <xdr:cNvPr id="430" name="テキスト ボックス 429"/>
        <xdr:cNvSpPr txBox="1"/>
      </xdr:nvSpPr>
      <xdr:spPr>
        <a:xfrm>
          <a:off x="9372111" y="130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1739</xdr:rowOff>
    </xdr:from>
    <xdr:to>
      <xdr:col>46</xdr:col>
      <xdr:colOff>38100</xdr:colOff>
      <xdr:row>78</xdr:row>
      <xdr:rowOff>103339</xdr:rowOff>
    </xdr:to>
    <xdr:sp macro="" textlink="">
      <xdr:nvSpPr>
        <xdr:cNvPr id="431" name="楕円 430"/>
        <xdr:cNvSpPr/>
      </xdr:nvSpPr>
      <xdr:spPr>
        <a:xfrm>
          <a:off x="8699500" y="1337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94466</xdr:rowOff>
    </xdr:from>
    <xdr:ext cx="534377" cy="259045"/>
    <xdr:sp macro="" textlink="">
      <xdr:nvSpPr>
        <xdr:cNvPr id="432" name="テキスト ボックス 431"/>
        <xdr:cNvSpPr txBox="1"/>
      </xdr:nvSpPr>
      <xdr:spPr>
        <a:xfrm>
          <a:off x="8483111" y="1346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22213</xdr:rowOff>
    </xdr:from>
    <xdr:to>
      <xdr:col>41</xdr:col>
      <xdr:colOff>101600</xdr:colOff>
      <xdr:row>78</xdr:row>
      <xdr:rowOff>123813</xdr:rowOff>
    </xdr:to>
    <xdr:sp macro="" textlink="">
      <xdr:nvSpPr>
        <xdr:cNvPr id="433" name="楕円 432"/>
        <xdr:cNvSpPr/>
      </xdr:nvSpPr>
      <xdr:spPr>
        <a:xfrm>
          <a:off x="7810500" y="1339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114940</xdr:rowOff>
    </xdr:from>
    <xdr:ext cx="534377" cy="259045"/>
    <xdr:sp macro="" textlink="">
      <xdr:nvSpPr>
        <xdr:cNvPr id="434" name="テキスト ボックス 433"/>
        <xdr:cNvSpPr txBox="1"/>
      </xdr:nvSpPr>
      <xdr:spPr>
        <a:xfrm>
          <a:off x="7594111" y="134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28394</xdr:rowOff>
    </xdr:from>
    <xdr:to>
      <xdr:col>36</xdr:col>
      <xdr:colOff>165100</xdr:colOff>
      <xdr:row>78</xdr:row>
      <xdr:rowOff>129994</xdr:rowOff>
    </xdr:to>
    <xdr:sp macro="" textlink="">
      <xdr:nvSpPr>
        <xdr:cNvPr id="435" name="楕円 434"/>
        <xdr:cNvSpPr/>
      </xdr:nvSpPr>
      <xdr:spPr>
        <a:xfrm>
          <a:off x="6921500" y="1340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121121</xdr:rowOff>
    </xdr:from>
    <xdr:ext cx="534377" cy="259045"/>
    <xdr:sp macro="" textlink="">
      <xdr:nvSpPr>
        <xdr:cNvPr id="436" name="テキスト ボックス 435"/>
        <xdr:cNvSpPr txBox="1"/>
      </xdr:nvSpPr>
      <xdr:spPr>
        <a:xfrm>
          <a:off x="6705111" y="1349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67957</xdr:rowOff>
    </xdr:from>
    <xdr:to>
      <xdr:col>55</xdr:col>
      <xdr:colOff>0</xdr:colOff>
      <xdr:row>97</xdr:row>
      <xdr:rowOff>23442</xdr:rowOff>
    </xdr:to>
    <xdr:cxnSp macro="">
      <xdr:nvCxnSpPr>
        <xdr:cNvPr id="465" name="直線コネクタ 464"/>
        <xdr:cNvCxnSpPr/>
      </xdr:nvCxnSpPr>
      <xdr:spPr>
        <a:xfrm flipV="1">
          <a:off x="9639300" y="16527157"/>
          <a:ext cx="838200" cy="12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72439</xdr:rowOff>
    </xdr:from>
    <xdr:to>
      <xdr:col>50</xdr:col>
      <xdr:colOff>114300</xdr:colOff>
      <xdr:row>97</xdr:row>
      <xdr:rowOff>23442</xdr:rowOff>
    </xdr:to>
    <xdr:cxnSp macro="">
      <xdr:nvCxnSpPr>
        <xdr:cNvPr id="468" name="直線コネクタ 467"/>
        <xdr:cNvCxnSpPr/>
      </xdr:nvCxnSpPr>
      <xdr:spPr>
        <a:xfrm>
          <a:off x="8750300" y="16531639"/>
          <a:ext cx="889000" cy="12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15601</xdr:rowOff>
    </xdr:from>
    <xdr:to>
      <xdr:col>45</xdr:col>
      <xdr:colOff>177800</xdr:colOff>
      <xdr:row>96</xdr:row>
      <xdr:rowOff>72439</xdr:rowOff>
    </xdr:to>
    <xdr:cxnSp macro="">
      <xdr:nvCxnSpPr>
        <xdr:cNvPr id="471" name="直線コネクタ 470"/>
        <xdr:cNvCxnSpPr/>
      </xdr:nvCxnSpPr>
      <xdr:spPr>
        <a:xfrm>
          <a:off x="7861300" y="16474801"/>
          <a:ext cx="889000" cy="5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15601</xdr:rowOff>
    </xdr:from>
    <xdr:to>
      <xdr:col>41</xdr:col>
      <xdr:colOff>50800</xdr:colOff>
      <xdr:row>96</xdr:row>
      <xdr:rowOff>148448</xdr:rowOff>
    </xdr:to>
    <xdr:cxnSp macro="">
      <xdr:nvCxnSpPr>
        <xdr:cNvPr id="474" name="直線コネクタ 473"/>
        <xdr:cNvCxnSpPr/>
      </xdr:nvCxnSpPr>
      <xdr:spPr>
        <a:xfrm flipV="1">
          <a:off x="6972300" y="16474801"/>
          <a:ext cx="889000" cy="13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17157</xdr:rowOff>
    </xdr:from>
    <xdr:to>
      <xdr:col>55</xdr:col>
      <xdr:colOff>50800</xdr:colOff>
      <xdr:row>96</xdr:row>
      <xdr:rowOff>118757</xdr:rowOff>
    </xdr:to>
    <xdr:sp macro="" textlink="">
      <xdr:nvSpPr>
        <xdr:cNvPr id="484" name="楕円 483"/>
        <xdr:cNvSpPr/>
      </xdr:nvSpPr>
      <xdr:spPr>
        <a:xfrm>
          <a:off x="10426700" y="164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167034</xdr:rowOff>
    </xdr:from>
    <xdr:ext cx="534377" cy="259045"/>
    <xdr:sp macro="" textlink="">
      <xdr:nvSpPr>
        <xdr:cNvPr id="485" name="土木費該当値テキスト"/>
        <xdr:cNvSpPr txBox="1"/>
      </xdr:nvSpPr>
      <xdr:spPr>
        <a:xfrm>
          <a:off x="10528300" y="1645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144092</xdr:rowOff>
    </xdr:from>
    <xdr:to>
      <xdr:col>50</xdr:col>
      <xdr:colOff>165100</xdr:colOff>
      <xdr:row>97</xdr:row>
      <xdr:rowOff>74242</xdr:rowOff>
    </xdr:to>
    <xdr:sp macro="" textlink="">
      <xdr:nvSpPr>
        <xdr:cNvPr id="486" name="楕円 485"/>
        <xdr:cNvSpPr/>
      </xdr:nvSpPr>
      <xdr:spPr>
        <a:xfrm>
          <a:off x="9588500" y="1660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65369</xdr:rowOff>
    </xdr:from>
    <xdr:ext cx="534377" cy="259045"/>
    <xdr:sp macro="" textlink="">
      <xdr:nvSpPr>
        <xdr:cNvPr id="487" name="テキスト ボックス 486"/>
        <xdr:cNvSpPr txBox="1"/>
      </xdr:nvSpPr>
      <xdr:spPr>
        <a:xfrm>
          <a:off x="9372111" y="1669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21639</xdr:rowOff>
    </xdr:from>
    <xdr:to>
      <xdr:col>46</xdr:col>
      <xdr:colOff>38100</xdr:colOff>
      <xdr:row>96</xdr:row>
      <xdr:rowOff>123239</xdr:rowOff>
    </xdr:to>
    <xdr:sp macro="" textlink="">
      <xdr:nvSpPr>
        <xdr:cNvPr id="488" name="楕円 487"/>
        <xdr:cNvSpPr/>
      </xdr:nvSpPr>
      <xdr:spPr>
        <a:xfrm>
          <a:off x="8699500" y="1648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139766</xdr:rowOff>
    </xdr:from>
    <xdr:ext cx="534377" cy="259045"/>
    <xdr:sp macro="" textlink="">
      <xdr:nvSpPr>
        <xdr:cNvPr id="489" name="テキスト ボックス 488"/>
        <xdr:cNvSpPr txBox="1"/>
      </xdr:nvSpPr>
      <xdr:spPr>
        <a:xfrm>
          <a:off x="8483111" y="1625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136251</xdr:rowOff>
    </xdr:from>
    <xdr:to>
      <xdr:col>41</xdr:col>
      <xdr:colOff>101600</xdr:colOff>
      <xdr:row>96</xdr:row>
      <xdr:rowOff>66401</xdr:rowOff>
    </xdr:to>
    <xdr:sp macro="" textlink="">
      <xdr:nvSpPr>
        <xdr:cNvPr id="490" name="楕円 489"/>
        <xdr:cNvSpPr/>
      </xdr:nvSpPr>
      <xdr:spPr>
        <a:xfrm>
          <a:off x="7810500" y="1642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82928</xdr:rowOff>
    </xdr:from>
    <xdr:ext cx="534377" cy="259045"/>
    <xdr:sp macro="" textlink="">
      <xdr:nvSpPr>
        <xdr:cNvPr id="491" name="テキスト ボックス 490"/>
        <xdr:cNvSpPr txBox="1"/>
      </xdr:nvSpPr>
      <xdr:spPr>
        <a:xfrm>
          <a:off x="7594111" y="1619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97648</xdr:rowOff>
    </xdr:from>
    <xdr:to>
      <xdr:col>36</xdr:col>
      <xdr:colOff>165100</xdr:colOff>
      <xdr:row>97</xdr:row>
      <xdr:rowOff>27798</xdr:rowOff>
    </xdr:to>
    <xdr:sp macro="" textlink="">
      <xdr:nvSpPr>
        <xdr:cNvPr id="492" name="楕円 491"/>
        <xdr:cNvSpPr/>
      </xdr:nvSpPr>
      <xdr:spPr>
        <a:xfrm>
          <a:off x="6921500" y="165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18925</xdr:rowOff>
    </xdr:from>
    <xdr:ext cx="534377" cy="259045"/>
    <xdr:sp macro="" textlink="">
      <xdr:nvSpPr>
        <xdr:cNvPr id="493" name="テキスト ボックス 492"/>
        <xdr:cNvSpPr txBox="1"/>
      </xdr:nvSpPr>
      <xdr:spPr>
        <a:xfrm>
          <a:off x="6705111" y="166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20485</xdr:rowOff>
    </xdr:from>
    <xdr:to>
      <xdr:col>85</xdr:col>
      <xdr:colOff>127000</xdr:colOff>
      <xdr:row>37</xdr:row>
      <xdr:rowOff>60004</xdr:rowOff>
    </xdr:to>
    <xdr:cxnSp macro="">
      <xdr:nvCxnSpPr>
        <xdr:cNvPr id="526" name="直線コネクタ 525"/>
        <xdr:cNvCxnSpPr/>
      </xdr:nvCxnSpPr>
      <xdr:spPr>
        <a:xfrm flipV="1">
          <a:off x="15481300" y="6192685"/>
          <a:ext cx="838200" cy="2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33058</xdr:rowOff>
    </xdr:from>
    <xdr:to>
      <xdr:col>81</xdr:col>
      <xdr:colOff>50800</xdr:colOff>
      <xdr:row>37</xdr:row>
      <xdr:rowOff>60004</xdr:rowOff>
    </xdr:to>
    <xdr:cxnSp macro="">
      <xdr:nvCxnSpPr>
        <xdr:cNvPr id="529" name="直線コネクタ 528"/>
        <xdr:cNvCxnSpPr/>
      </xdr:nvCxnSpPr>
      <xdr:spPr>
        <a:xfrm>
          <a:off x="14592300" y="6376708"/>
          <a:ext cx="889000" cy="2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109968</xdr:rowOff>
    </xdr:from>
    <xdr:to>
      <xdr:col>76</xdr:col>
      <xdr:colOff>114300</xdr:colOff>
      <xdr:row>37</xdr:row>
      <xdr:rowOff>33058</xdr:rowOff>
    </xdr:to>
    <xdr:cxnSp macro="">
      <xdr:nvCxnSpPr>
        <xdr:cNvPr id="532" name="直線コネクタ 531"/>
        <xdr:cNvCxnSpPr/>
      </xdr:nvCxnSpPr>
      <xdr:spPr>
        <a:xfrm>
          <a:off x="13703300" y="5939268"/>
          <a:ext cx="889000" cy="437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109968</xdr:rowOff>
    </xdr:from>
    <xdr:to>
      <xdr:col>71</xdr:col>
      <xdr:colOff>177800</xdr:colOff>
      <xdr:row>36</xdr:row>
      <xdr:rowOff>70477</xdr:rowOff>
    </xdr:to>
    <xdr:cxnSp macro="">
      <xdr:nvCxnSpPr>
        <xdr:cNvPr id="535" name="直線コネクタ 534"/>
        <xdr:cNvCxnSpPr/>
      </xdr:nvCxnSpPr>
      <xdr:spPr>
        <a:xfrm flipV="1">
          <a:off x="12814300" y="5939268"/>
          <a:ext cx="889000" cy="30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141135</xdr:rowOff>
    </xdr:from>
    <xdr:to>
      <xdr:col>85</xdr:col>
      <xdr:colOff>177800</xdr:colOff>
      <xdr:row>36</xdr:row>
      <xdr:rowOff>71285</xdr:rowOff>
    </xdr:to>
    <xdr:sp macro="" textlink="">
      <xdr:nvSpPr>
        <xdr:cNvPr id="545" name="楕円 544"/>
        <xdr:cNvSpPr/>
      </xdr:nvSpPr>
      <xdr:spPr>
        <a:xfrm>
          <a:off x="16268700" y="614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164012</xdr:rowOff>
    </xdr:from>
    <xdr:ext cx="534377" cy="259045"/>
    <xdr:sp macro="" textlink="">
      <xdr:nvSpPr>
        <xdr:cNvPr id="546" name="消防費該当値テキスト"/>
        <xdr:cNvSpPr txBox="1"/>
      </xdr:nvSpPr>
      <xdr:spPr>
        <a:xfrm>
          <a:off x="16370300" y="599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9204</xdr:rowOff>
    </xdr:from>
    <xdr:to>
      <xdr:col>81</xdr:col>
      <xdr:colOff>101600</xdr:colOff>
      <xdr:row>37</xdr:row>
      <xdr:rowOff>110804</xdr:rowOff>
    </xdr:to>
    <xdr:sp macro="" textlink="">
      <xdr:nvSpPr>
        <xdr:cNvPr id="547" name="楕円 546"/>
        <xdr:cNvSpPr/>
      </xdr:nvSpPr>
      <xdr:spPr>
        <a:xfrm>
          <a:off x="15430500" y="635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127331</xdr:rowOff>
    </xdr:from>
    <xdr:ext cx="534377" cy="259045"/>
    <xdr:sp macro="" textlink="">
      <xdr:nvSpPr>
        <xdr:cNvPr id="548" name="テキスト ボックス 547"/>
        <xdr:cNvSpPr txBox="1"/>
      </xdr:nvSpPr>
      <xdr:spPr>
        <a:xfrm>
          <a:off x="15214111" y="612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153708</xdr:rowOff>
    </xdr:from>
    <xdr:to>
      <xdr:col>76</xdr:col>
      <xdr:colOff>165100</xdr:colOff>
      <xdr:row>37</xdr:row>
      <xdr:rowOff>83858</xdr:rowOff>
    </xdr:to>
    <xdr:sp macro="" textlink="">
      <xdr:nvSpPr>
        <xdr:cNvPr id="549" name="楕円 548"/>
        <xdr:cNvSpPr/>
      </xdr:nvSpPr>
      <xdr:spPr>
        <a:xfrm>
          <a:off x="14541500" y="63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100385</xdr:rowOff>
    </xdr:from>
    <xdr:ext cx="534377" cy="259045"/>
    <xdr:sp macro="" textlink="">
      <xdr:nvSpPr>
        <xdr:cNvPr id="550" name="テキスト ボックス 549"/>
        <xdr:cNvSpPr txBox="1"/>
      </xdr:nvSpPr>
      <xdr:spPr>
        <a:xfrm>
          <a:off x="14325111" y="610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59168</xdr:rowOff>
    </xdr:from>
    <xdr:to>
      <xdr:col>72</xdr:col>
      <xdr:colOff>38100</xdr:colOff>
      <xdr:row>34</xdr:row>
      <xdr:rowOff>160768</xdr:rowOff>
    </xdr:to>
    <xdr:sp macro="" textlink="">
      <xdr:nvSpPr>
        <xdr:cNvPr id="551" name="楕円 550"/>
        <xdr:cNvSpPr/>
      </xdr:nvSpPr>
      <xdr:spPr>
        <a:xfrm>
          <a:off x="13652500" y="588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5845</xdr:rowOff>
    </xdr:from>
    <xdr:ext cx="534377" cy="259045"/>
    <xdr:sp macro="" textlink="">
      <xdr:nvSpPr>
        <xdr:cNvPr id="552" name="テキスト ボックス 551"/>
        <xdr:cNvSpPr txBox="1"/>
      </xdr:nvSpPr>
      <xdr:spPr>
        <a:xfrm>
          <a:off x="13436111" y="566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19677</xdr:rowOff>
    </xdr:from>
    <xdr:to>
      <xdr:col>67</xdr:col>
      <xdr:colOff>101600</xdr:colOff>
      <xdr:row>36</xdr:row>
      <xdr:rowOff>121277</xdr:rowOff>
    </xdr:to>
    <xdr:sp macro="" textlink="">
      <xdr:nvSpPr>
        <xdr:cNvPr id="553" name="楕円 552"/>
        <xdr:cNvSpPr/>
      </xdr:nvSpPr>
      <xdr:spPr>
        <a:xfrm>
          <a:off x="12763500" y="61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137804</xdr:rowOff>
    </xdr:from>
    <xdr:ext cx="534377" cy="259045"/>
    <xdr:sp macro="" textlink="">
      <xdr:nvSpPr>
        <xdr:cNvPr id="554" name="テキスト ボックス 553"/>
        <xdr:cNvSpPr txBox="1"/>
      </xdr:nvSpPr>
      <xdr:spPr>
        <a:xfrm>
          <a:off x="12547111" y="596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12332</xdr:rowOff>
    </xdr:from>
    <xdr:to>
      <xdr:col>85</xdr:col>
      <xdr:colOff>127000</xdr:colOff>
      <xdr:row>55</xdr:row>
      <xdr:rowOff>28806</xdr:rowOff>
    </xdr:to>
    <xdr:cxnSp macro="">
      <xdr:nvCxnSpPr>
        <xdr:cNvPr id="583" name="直線コネクタ 582"/>
        <xdr:cNvCxnSpPr/>
      </xdr:nvCxnSpPr>
      <xdr:spPr>
        <a:xfrm>
          <a:off x="15481300" y="9270632"/>
          <a:ext cx="838200" cy="18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12332</xdr:rowOff>
    </xdr:from>
    <xdr:to>
      <xdr:col>81</xdr:col>
      <xdr:colOff>50800</xdr:colOff>
      <xdr:row>55</xdr:row>
      <xdr:rowOff>104953</xdr:rowOff>
    </xdr:to>
    <xdr:cxnSp macro="">
      <xdr:nvCxnSpPr>
        <xdr:cNvPr id="586" name="直線コネクタ 585"/>
        <xdr:cNvCxnSpPr/>
      </xdr:nvCxnSpPr>
      <xdr:spPr>
        <a:xfrm flipV="1">
          <a:off x="14592300" y="9270632"/>
          <a:ext cx="889000" cy="26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104953</xdr:rowOff>
    </xdr:from>
    <xdr:to>
      <xdr:col>76</xdr:col>
      <xdr:colOff>114300</xdr:colOff>
      <xdr:row>56</xdr:row>
      <xdr:rowOff>11143</xdr:rowOff>
    </xdr:to>
    <xdr:cxnSp macro="">
      <xdr:nvCxnSpPr>
        <xdr:cNvPr id="589" name="直線コネクタ 588"/>
        <xdr:cNvCxnSpPr/>
      </xdr:nvCxnSpPr>
      <xdr:spPr>
        <a:xfrm flipV="1">
          <a:off x="13703300" y="9534703"/>
          <a:ext cx="889000" cy="7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74640</xdr:rowOff>
    </xdr:from>
    <xdr:to>
      <xdr:col>71</xdr:col>
      <xdr:colOff>177800</xdr:colOff>
      <xdr:row>56</xdr:row>
      <xdr:rowOff>11143</xdr:rowOff>
    </xdr:to>
    <xdr:cxnSp macro="">
      <xdr:nvCxnSpPr>
        <xdr:cNvPr id="592" name="直線コネクタ 591"/>
        <xdr:cNvCxnSpPr/>
      </xdr:nvCxnSpPr>
      <xdr:spPr>
        <a:xfrm>
          <a:off x="12814300" y="9332940"/>
          <a:ext cx="889000" cy="27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149456</xdr:rowOff>
    </xdr:from>
    <xdr:to>
      <xdr:col>85</xdr:col>
      <xdr:colOff>177800</xdr:colOff>
      <xdr:row>55</xdr:row>
      <xdr:rowOff>79606</xdr:rowOff>
    </xdr:to>
    <xdr:sp macro="" textlink="">
      <xdr:nvSpPr>
        <xdr:cNvPr id="602" name="楕円 601"/>
        <xdr:cNvSpPr/>
      </xdr:nvSpPr>
      <xdr:spPr>
        <a:xfrm>
          <a:off x="16268700" y="940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883</xdr:rowOff>
    </xdr:from>
    <xdr:ext cx="534377" cy="259045"/>
    <xdr:sp macro="" textlink="">
      <xdr:nvSpPr>
        <xdr:cNvPr id="603" name="教育費該当値テキスト"/>
        <xdr:cNvSpPr txBox="1"/>
      </xdr:nvSpPr>
      <xdr:spPr>
        <a:xfrm>
          <a:off x="16370300" y="925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132982</xdr:rowOff>
    </xdr:from>
    <xdr:to>
      <xdr:col>81</xdr:col>
      <xdr:colOff>101600</xdr:colOff>
      <xdr:row>54</xdr:row>
      <xdr:rowOff>63132</xdr:rowOff>
    </xdr:to>
    <xdr:sp macro="" textlink="">
      <xdr:nvSpPr>
        <xdr:cNvPr id="604" name="楕円 603"/>
        <xdr:cNvSpPr/>
      </xdr:nvSpPr>
      <xdr:spPr>
        <a:xfrm>
          <a:off x="15430500" y="92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79659</xdr:rowOff>
    </xdr:from>
    <xdr:ext cx="599010" cy="259045"/>
    <xdr:sp macro="" textlink="">
      <xdr:nvSpPr>
        <xdr:cNvPr id="605" name="テキスト ボックス 604"/>
        <xdr:cNvSpPr txBox="1"/>
      </xdr:nvSpPr>
      <xdr:spPr>
        <a:xfrm>
          <a:off x="15181795" y="8995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54153</xdr:rowOff>
    </xdr:from>
    <xdr:to>
      <xdr:col>76</xdr:col>
      <xdr:colOff>165100</xdr:colOff>
      <xdr:row>55</xdr:row>
      <xdr:rowOff>155753</xdr:rowOff>
    </xdr:to>
    <xdr:sp macro="" textlink="">
      <xdr:nvSpPr>
        <xdr:cNvPr id="606" name="楕円 605"/>
        <xdr:cNvSpPr/>
      </xdr:nvSpPr>
      <xdr:spPr>
        <a:xfrm>
          <a:off x="14541500" y="948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830</xdr:rowOff>
    </xdr:from>
    <xdr:ext cx="534377" cy="259045"/>
    <xdr:sp macro="" textlink="">
      <xdr:nvSpPr>
        <xdr:cNvPr id="607" name="テキスト ボックス 606"/>
        <xdr:cNvSpPr txBox="1"/>
      </xdr:nvSpPr>
      <xdr:spPr>
        <a:xfrm>
          <a:off x="14325111" y="925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131793</xdr:rowOff>
    </xdr:from>
    <xdr:to>
      <xdr:col>72</xdr:col>
      <xdr:colOff>38100</xdr:colOff>
      <xdr:row>56</xdr:row>
      <xdr:rowOff>61943</xdr:rowOff>
    </xdr:to>
    <xdr:sp macro="" textlink="">
      <xdr:nvSpPr>
        <xdr:cNvPr id="608" name="楕円 607"/>
        <xdr:cNvSpPr/>
      </xdr:nvSpPr>
      <xdr:spPr>
        <a:xfrm>
          <a:off x="13652500" y="95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78470</xdr:rowOff>
    </xdr:from>
    <xdr:ext cx="534377" cy="259045"/>
    <xdr:sp macro="" textlink="">
      <xdr:nvSpPr>
        <xdr:cNvPr id="609" name="テキスト ボックス 608"/>
        <xdr:cNvSpPr txBox="1"/>
      </xdr:nvSpPr>
      <xdr:spPr>
        <a:xfrm>
          <a:off x="13436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23840</xdr:rowOff>
    </xdr:from>
    <xdr:to>
      <xdr:col>67</xdr:col>
      <xdr:colOff>101600</xdr:colOff>
      <xdr:row>54</xdr:row>
      <xdr:rowOff>125440</xdr:rowOff>
    </xdr:to>
    <xdr:sp macro="" textlink="">
      <xdr:nvSpPr>
        <xdr:cNvPr id="610" name="楕円 609"/>
        <xdr:cNvSpPr/>
      </xdr:nvSpPr>
      <xdr:spPr>
        <a:xfrm>
          <a:off x="12763500" y="92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141967</xdr:rowOff>
    </xdr:from>
    <xdr:ext cx="599010" cy="259045"/>
    <xdr:sp macro="" textlink="">
      <xdr:nvSpPr>
        <xdr:cNvPr id="611" name="テキスト ボックス 610"/>
        <xdr:cNvSpPr txBox="1"/>
      </xdr:nvSpPr>
      <xdr:spPr>
        <a:xfrm>
          <a:off x="12514795" y="9057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28029</xdr:rowOff>
    </xdr:from>
    <xdr:to>
      <xdr:col>85</xdr:col>
      <xdr:colOff>127000</xdr:colOff>
      <xdr:row>79</xdr:row>
      <xdr:rowOff>53756</xdr:rowOff>
    </xdr:to>
    <xdr:cxnSp macro="">
      <xdr:nvCxnSpPr>
        <xdr:cNvPr id="642" name="直線コネクタ 641"/>
        <xdr:cNvCxnSpPr/>
      </xdr:nvCxnSpPr>
      <xdr:spPr>
        <a:xfrm>
          <a:off x="15481300" y="13572579"/>
          <a:ext cx="838200" cy="2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28029</xdr:rowOff>
    </xdr:from>
    <xdr:to>
      <xdr:col>81</xdr:col>
      <xdr:colOff>50800</xdr:colOff>
      <xdr:row>79</xdr:row>
      <xdr:rowOff>66574</xdr:rowOff>
    </xdr:to>
    <xdr:cxnSp macro="">
      <xdr:nvCxnSpPr>
        <xdr:cNvPr id="645" name="直線コネクタ 644"/>
        <xdr:cNvCxnSpPr/>
      </xdr:nvCxnSpPr>
      <xdr:spPr>
        <a:xfrm flipV="1">
          <a:off x="14592300" y="13572579"/>
          <a:ext cx="889000" cy="3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66574</xdr:rowOff>
    </xdr:from>
    <xdr:to>
      <xdr:col>76</xdr:col>
      <xdr:colOff>114300</xdr:colOff>
      <xdr:row>79</xdr:row>
      <xdr:rowOff>82733</xdr:rowOff>
    </xdr:to>
    <xdr:cxnSp macro="">
      <xdr:nvCxnSpPr>
        <xdr:cNvPr id="648" name="直線コネクタ 647"/>
        <xdr:cNvCxnSpPr/>
      </xdr:nvCxnSpPr>
      <xdr:spPr>
        <a:xfrm flipV="1">
          <a:off x="13703300" y="13611124"/>
          <a:ext cx="889000" cy="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76456</xdr:rowOff>
    </xdr:from>
    <xdr:to>
      <xdr:col>71</xdr:col>
      <xdr:colOff>177800</xdr:colOff>
      <xdr:row>79</xdr:row>
      <xdr:rowOff>82733</xdr:rowOff>
    </xdr:to>
    <xdr:cxnSp macro="">
      <xdr:nvCxnSpPr>
        <xdr:cNvPr id="651" name="直線コネクタ 650"/>
        <xdr:cNvCxnSpPr/>
      </xdr:nvCxnSpPr>
      <xdr:spPr>
        <a:xfrm>
          <a:off x="12814300" y="13621006"/>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2956</xdr:rowOff>
    </xdr:from>
    <xdr:to>
      <xdr:col>85</xdr:col>
      <xdr:colOff>177800</xdr:colOff>
      <xdr:row>79</xdr:row>
      <xdr:rowOff>104556</xdr:rowOff>
    </xdr:to>
    <xdr:sp macro="" textlink="">
      <xdr:nvSpPr>
        <xdr:cNvPr id="661" name="楕円 660"/>
        <xdr:cNvSpPr/>
      </xdr:nvSpPr>
      <xdr:spPr>
        <a:xfrm>
          <a:off x="16268700" y="135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133783</xdr:rowOff>
    </xdr:from>
    <xdr:ext cx="534377" cy="259045"/>
    <xdr:sp macro="" textlink="">
      <xdr:nvSpPr>
        <xdr:cNvPr id="662" name="災害復旧費該当値テキスト"/>
        <xdr:cNvSpPr txBox="1"/>
      </xdr:nvSpPr>
      <xdr:spPr>
        <a:xfrm>
          <a:off x="16370300" y="1333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148679</xdr:rowOff>
    </xdr:from>
    <xdr:to>
      <xdr:col>81</xdr:col>
      <xdr:colOff>101600</xdr:colOff>
      <xdr:row>79</xdr:row>
      <xdr:rowOff>78829</xdr:rowOff>
    </xdr:to>
    <xdr:sp macro="" textlink="">
      <xdr:nvSpPr>
        <xdr:cNvPr id="663" name="楕円 662"/>
        <xdr:cNvSpPr/>
      </xdr:nvSpPr>
      <xdr:spPr>
        <a:xfrm>
          <a:off x="15430500" y="135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95356</xdr:rowOff>
    </xdr:from>
    <xdr:ext cx="534377" cy="259045"/>
    <xdr:sp macro="" textlink="">
      <xdr:nvSpPr>
        <xdr:cNvPr id="664" name="テキスト ボックス 663"/>
        <xdr:cNvSpPr txBox="1"/>
      </xdr:nvSpPr>
      <xdr:spPr>
        <a:xfrm>
          <a:off x="15214111" y="1329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15774</xdr:rowOff>
    </xdr:from>
    <xdr:to>
      <xdr:col>76</xdr:col>
      <xdr:colOff>165100</xdr:colOff>
      <xdr:row>79</xdr:row>
      <xdr:rowOff>117374</xdr:rowOff>
    </xdr:to>
    <xdr:sp macro="" textlink="">
      <xdr:nvSpPr>
        <xdr:cNvPr id="665" name="楕円 664"/>
        <xdr:cNvSpPr/>
      </xdr:nvSpPr>
      <xdr:spPr>
        <a:xfrm>
          <a:off x="14541500" y="135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133901</xdr:rowOff>
    </xdr:from>
    <xdr:ext cx="469744" cy="259045"/>
    <xdr:sp macro="" textlink="">
      <xdr:nvSpPr>
        <xdr:cNvPr id="666" name="テキスト ボックス 665"/>
        <xdr:cNvSpPr txBox="1"/>
      </xdr:nvSpPr>
      <xdr:spPr>
        <a:xfrm>
          <a:off x="14357428" y="1333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31933</xdr:rowOff>
    </xdr:from>
    <xdr:to>
      <xdr:col>72</xdr:col>
      <xdr:colOff>38100</xdr:colOff>
      <xdr:row>79</xdr:row>
      <xdr:rowOff>133533</xdr:rowOff>
    </xdr:to>
    <xdr:sp macro="" textlink="">
      <xdr:nvSpPr>
        <xdr:cNvPr id="667" name="楕円 666"/>
        <xdr:cNvSpPr/>
      </xdr:nvSpPr>
      <xdr:spPr>
        <a:xfrm>
          <a:off x="13652500" y="1357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124660</xdr:rowOff>
    </xdr:from>
    <xdr:ext cx="469744" cy="259045"/>
    <xdr:sp macro="" textlink="">
      <xdr:nvSpPr>
        <xdr:cNvPr id="668" name="テキスト ボックス 667"/>
        <xdr:cNvSpPr txBox="1"/>
      </xdr:nvSpPr>
      <xdr:spPr>
        <a:xfrm>
          <a:off x="13468428" y="1366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25656</xdr:rowOff>
    </xdr:from>
    <xdr:to>
      <xdr:col>67</xdr:col>
      <xdr:colOff>101600</xdr:colOff>
      <xdr:row>79</xdr:row>
      <xdr:rowOff>127256</xdr:rowOff>
    </xdr:to>
    <xdr:sp macro="" textlink="">
      <xdr:nvSpPr>
        <xdr:cNvPr id="669" name="楕円 668"/>
        <xdr:cNvSpPr/>
      </xdr:nvSpPr>
      <xdr:spPr>
        <a:xfrm>
          <a:off x="12763500" y="1357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118383</xdr:rowOff>
    </xdr:from>
    <xdr:ext cx="469744" cy="259045"/>
    <xdr:sp macro="" textlink="">
      <xdr:nvSpPr>
        <xdr:cNvPr id="670" name="テキスト ボックス 669"/>
        <xdr:cNvSpPr txBox="1"/>
      </xdr:nvSpPr>
      <xdr:spPr>
        <a:xfrm>
          <a:off x="12579428" y="1366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19999</xdr:rowOff>
    </xdr:from>
    <xdr:to>
      <xdr:col>85</xdr:col>
      <xdr:colOff>127000</xdr:colOff>
      <xdr:row>97</xdr:row>
      <xdr:rowOff>105115</xdr:rowOff>
    </xdr:to>
    <xdr:cxnSp macro="">
      <xdr:nvCxnSpPr>
        <xdr:cNvPr id="697" name="直線コネクタ 696"/>
        <xdr:cNvCxnSpPr/>
      </xdr:nvCxnSpPr>
      <xdr:spPr>
        <a:xfrm flipV="1">
          <a:off x="15481300" y="16650649"/>
          <a:ext cx="838200" cy="8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105115</xdr:rowOff>
    </xdr:from>
    <xdr:to>
      <xdr:col>81</xdr:col>
      <xdr:colOff>50800</xdr:colOff>
      <xdr:row>97</xdr:row>
      <xdr:rowOff>106404</xdr:rowOff>
    </xdr:to>
    <xdr:cxnSp macro="">
      <xdr:nvCxnSpPr>
        <xdr:cNvPr id="700" name="直線コネクタ 699"/>
        <xdr:cNvCxnSpPr/>
      </xdr:nvCxnSpPr>
      <xdr:spPr>
        <a:xfrm flipV="1">
          <a:off x="14592300" y="16735765"/>
          <a:ext cx="889000" cy="1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106404</xdr:rowOff>
    </xdr:from>
    <xdr:to>
      <xdr:col>76</xdr:col>
      <xdr:colOff>114300</xdr:colOff>
      <xdr:row>97</xdr:row>
      <xdr:rowOff>118253</xdr:rowOff>
    </xdr:to>
    <xdr:cxnSp macro="">
      <xdr:nvCxnSpPr>
        <xdr:cNvPr id="703" name="直線コネクタ 702"/>
        <xdr:cNvCxnSpPr/>
      </xdr:nvCxnSpPr>
      <xdr:spPr>
        <a:xfrm flipV="1">
          <a:off x="13703300" y="16737054"/>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118253</xdr:rowOff>
    </xdr:from>
    <xdr:to>
      <xdr:col>71</xdr:col>
      <xdr:colOff>177800</xdr:colOff>
      <xdr:row>97</xdr:row>
      <xdr:rowOff>131623</xdr:rowOff>
    </xdr:to>
    <xdr:cxnSp macro="">
      <xdr:nvCxnSpPr>
        <xdr:cNvPr id="706" name="直線コネクタ 705"/>
        <xdr:cNvCxnSpPr/>
      </xdr:nvCxnSpPr>
      <xdr:spPr>
        <a:xfrm flipV="1">
          <a:off x="12814300" y="16748903"/>
          <a:ext cx="8890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140649</xdr:rowOff>
    </xdr:from>
    <xdr:to>
      <xdr:col>85</xdr:col>
      <xdr:colOff>177800</xdr:colOff>
      <xdr:row>97</xdr:row>
      <xdr:rowOff>70799</xdr:rowOff>
    </xdr:to>
    <xdr:sp macro="" textlink="">
      <xdr:nvSpPr>
        <xdr:cNvPr id="716" name="楕円 715"/>
        <xdr:cNvSpPr/>
      </xdr:nvSpPr>
      <xdr:spPr>
        <a:xfrm>
          <a:off x="16268700" y="1659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163526</xdr:rowOff>
    </xdr:from>
    <xdr:ext cx="599010" cy="259045"/>
    <xdr:sp macro="" textlink="">
      <xdr:nvSpPr>
        <xdr:cNvPr id="717" name="公債費該当値テキスト"/>
        <xdr:cNvSpPr txBox="1"/>
      </xdr:nvSpPr>
      <xdr:spPr>
        <a:xfrm>
          <a:off x="16370300" y="164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54315</xdr:rowOff>
    </xdr:from>
    <xdr:to>
      <xdr:col>81</xdr:col>
      <xdr:colOff>101600</xdr:colOff>
      <xdr:row>97</xdr:row>
      <xdr:rowOff>155915</xdr:rowOff>
    </xdr:to>
    <xdr:sp macro="" textlink="">
      <xdr:nvSpPr>
        <xdr:cNvPr id="718" name="楕円 717"/>
        <xdr:cNvSpPr/>
      </xdr:nvSpPr>
      <xdr:spPr>
        <a:xfrm>
          <a:off x="15430500" y="166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992</xdr:rowOff>
    </xdr:from>
    <xdr:ext cx="534377" cy="259045"/>
    <xdr:sp macro="" textlink="">
      <xdr:nvSpPr>
        <xdr:cNvPr id="719" name="テキスト ボックス 718"/>
        <xdr:cNvSpPr txBox="1"/>
      </xdr:nvSpPr>
      <xdr:spPr>
        <a:xfrm>
          <a:off x="15214111" y="1646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55604</xdr:rowOff>
    </xdr:from>
    <xdr:to>
      <xdr:col>76</xdr:col>
      <xdr:colOff>165100</xdr:colOff>
      <xdr:row>97</xdr:row>
      <xdr:rowOff>157204</xdr:rowOff>
    </xdr:to>
    <xdr:sp macro="" textlink="">
      <xdr:nvSpPr>
        <xdr:cNvPr id="720" name="楕円 719"/>
        <xdr:cNvSpPr/>
      </xdr:nvSpPr>
      <xdr:spPr>
        <a:xfrm>
          <a:off x="14541500" y="1668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2281</xdr:rowOff>
    </xdr:from>
    <xdr:ext cx="534377" cy="259045"/>
    <xdr:sp macro="" textlink="">
      <xdr:nvSpPr>
        <xdr:cNvPr id="721" name="テキスト ボックス 720"/>
        <xdr:cNvSpPr txBox="1"/>
      </xdr:nvSpPr>
      <xdr:spPr>
        <a:xfrm>
          <a:off x="14325111" y="1646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67453</xdr:rowOff>
    </xdr:from>
    <xdr:to>
      <xdr:col>72</xdr:col>
      <xdr:colOff>38100</xdr:colOff>
      <xdr:row>97</xdr:row>
      <xdr:rowOff>169053</xdr:rowOff>
    </xdr:to>
    <xdr:sp macro="" textlink="">
      <xdr:nvSpPr>
        <xdr:cNvPr id="722" name="楕円 721"/>
        <xdr:cNvSpPr/>
      </xdr:nvSpPr>
      <xdr:spPr>
        <a:xfrm>
          <a:off x="13652500" y="166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14130</xdr:rowOff>
    </xdr:from>
    <xdr:ext cx="534377" cy="259045"/>
    <xdr:sp macro="" textlink="">
      <xdr:nvSpPr>
        <xdr:cNvPr id="723" name="テキスト ボックス 722"/>
        <xdr:cNvSpPr txBox="1"/>
      </xdr:nvSpPr>
      <xdr:spPr>
        <a:xfrm>
          <a:off x="13436111" y="1647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80823</xdr:rowOff>
    </xdr:from>
    <xdr:to>
      <xdr:col>67</xdr:col>
      <xdr:colOff>101600</xdr:colOff>
      <xdr:row>98</xdr:row>
      <xdr:rowOff>10973</xdr:rowOff>
    </xdr:to>
    <xdr:sp macro="" textlink="">
      <xdr:nvSpPr>
        <xdr:cNvPr id="724" name="楕円 723"/>
        <xdr:cNvSpPr/>
      </xdr:nvSpPr>
      <xdr:spPr>
        <a:xfrm>
          <a:off x="12763500" y="167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27500</xdr:rowOff>
    </xdr:from>
    <xdr:ext cx="534377" cy="259045"/>
    <xdr:sp macro="" textlink="">
      <xdr:nvSpPr>
        <xdr:cNvPr id="725" name="テキスト ボックス 724"/>
        <xdr:cNvSpPr txBox="1"/>
      </xdr:nvSpPr>
      <xdr:spPr>
        <a:xfrm>
          <a:off x="12547111" y="1648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民生費は、住民一人あたり２８８，４３５円となっており、対前年で２０，２７１円増加している。これは、おがたこども園園舎の新築移転工事にかかる事業費の増が主な要因である。</a:t>
          </a:r>
        </a:p>
        <a:p>
          <a:r>
            <a:rPr kumimoji="1" lang="ja-JP" altLang="en-US" sz="1300">
              <a:latin typeface="ＭＳ Ｐゴシック" panose="020B0600070205080204" pitchFamily="50" charset="-128"/>
              <a:ea typeface="ＭＳ Ｐゴシック" panose="020B0600070205080204" pitchFamily="50" charset="-128"/>
            </a:rPr>
            <a:t>　農林水産業費は、住民一人あたり７２，７７０円となっており、対前年で８，２４５円増加している。これは、土地改良区の小水力発電所整備にかかる土地改良区事業補助金の皆増が主な要因である。</a:t>
          </a:r>
        </a:p>
        <a:p>
          <a:r>
            <a:rPr kumimoji="1" lang="ja-JP" altLang="en-US" sz="1300">
              <a:latin typeface="ＭＳ Ｐゴシック" panose="020B0600070205080204" pitchFamily="50" charset="-128"/>
              <a:ea typeface="ＭＳ Ｐゴシック" panose="020B0600070205080204" pitchFamily="50" charset="-128"/>
            </a:rPr>
            <a:t>　消防費は、住民一人あたり４４，３４４円となっており、対前年で１４，７６６円増加している。これは、おおいた消防指令センターシステム整備業務委託料（個別整備分）の皆増が主な要因である。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公債費は、住民一人あたり１２７，３６３円となっており、対前年で３７，２３４円増加している。これは、地方債残高のうち１，１４８，０２０円を繰上償還したことによる増が主な要因である。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大分県豊後大野市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50">
              <a:latin typeface="ＭＳ ゴシック" pitchFamily="49" charset="-128"/>
              <a:ea typeface="ＭＳ ゴシック" pitchFamily="49" charset="-128"/>
            </a:rPr>
            <a:t>　財政調整基金の令和６年度末現在高は約５４億円であり、前年度から３９６，４８２千円の減となった。毎年度継続して決算剰余金の１／２を積み立てているものの、予算編成における一般財源不足に対応するため取り崩し額が増加した。</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実質収支額は平成２０年度以降黒字で、主な要因として国の経済対策事業により施設の大規模改修等が起債発行や基金の取り崩しを行わず実施できたことや、予算執行段階で歳出抑制に努めたことが挙げられる。しかしながら、令和６年度については、おがたこども園園舎新築移転工事などの普通建設事業費が全体の歳出額を押し上げたことや、標準財政規模の多くを占める地方交付税が普通交付税の再算定により増加したことなどが影響し、実質収支額の標準財政規模に占める割合は０．６５ポイントの減となった。</a:t>
          </a:r>
          <a:endParaRPr kumimoji="1" lang="en-US" altLang="ja-JP" sz="850">
            <a:latin typeface="ＭＳ ゴシック" pitchFamily="49" charset="-128"/>
            <a:ea typeface="ＭＳ ゴシック" pitchFamily="49" charset="-128"/>
          </a:endParaRPr>
        </a:p>
        <a:p>
          <a:r>
            <a:rPr kumimoji="1" lang="ja-JP" altLang="en-US" sz="850">
              <a:latin typeface="ＭＳ ゴシック" pitchFamily="49" charset="-128"/>
              <a:ea typeface="ＭＳ ゴシック" pitchFamily="49" charset="-128"/>
            </a:rPr>
            <a:t>　一方、実質単年度収支は単年度収支に改善が見られたことや、令和６年度中に市債の繰上償還を実施したこともあり、６４，９６１千円の黒字となり、標準財政規模に占める割合もプラス域となった。今後も、財政調整基金をはじめとする各種基金の運用による財政運営が求められるため、歳入歳出のバランスを重視し、赤字に陥ることのないように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大分県豊後大野市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連結実質赤字比率については、一般会計及び特別会計において黒字であり、赤字比率は発生していない。</a:t>
          </a:r>
        </a:p>
        <a:p>
          <a:r>
            <a:rPr kumimoji="1" lang="ja-JP" altLang="en-US" sz="1400">
              <a:latin typeface="ＭＳ ゴシック" pitchFamily="49" charset="-128"/>
              <a:ea typeface="ＭＳ ゴシック" pitchFamily="49" charset="-128"/>
            </a:rPr>
            <a:t>　令和６年度は△２７．６６％であり、対前年度比で４．２６ポイント悪化した。主な要因は、分母である標準財政規模が、普通交付税の再算定による増などにより対前年度で１９５，７９９千円（１．３ポイント）増加したことと、分子である「一般会計」と「一般会計及び公営企業以外の特別会計」の実質収支額、「公営企業会計（法適、非適）」の資金剰余額の合算額が対前年度で５７１，０７５千円（１２．２ポイント）減少したことが挙げられる。分子の減少要因には、特に病院事業特別会計において流動資産のうち現金・預金が大きく減少し、資金剰余額が対前年度で５６９，２８９千円（２２．８ポイント）減少したことが影響している。結果的に、分母の増加に加え、分子が減少したことで連結実質赤字比率の黒字幅が縮小した。</a:t>
          </a:r>
        </a:p>
        <a:p>
          <a:r>
            <a:rPr kumimoji="1" lang="ja-JP" altLang="en-US" sz="1400">
              <a:latin typeface="ＭＳ ゴシック" pitchFamily="49" charset="-128"/>
              <a:ea typeface="ＭＳ ゴシック" pitchFamily="49" charset="-128"/>
            </a:rPr>
            <a:t>　令和２年度より一般会計においては、普通交付税の一本算定による影響を含めて、一般財源の確保が厳しい状況となっており、各特別会計においては一般会計からの基準外繰出金に頼ることなく、料金改定も含めた適正な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31784718</v>
      </c>
      <c r="BO4" s="449"/>
      <c r="BP4" s="449"/>
      <c r="BQ4" s="449"/>
      <c r="BR4" s="449"/>
      <c r="BS4" s="449"/>
      <c r="BT4" s="449"/>
      <c r="BU4" s="450"/>
      <c r="BV4" s="448">
        <v>30230278</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7.6</v>
      </c>
      <c r="CU4" s="589"/>
      <c r="CV4" s="589"/>
      <c r="CW4" s="589"/>
      <c r="CX4" s="589"/>
      <c r="CY4" s="589"/>
      <c r="CZ4" s="589"/>
      <c r="DA4" s="590"/>
      <c r="DB4" s="588">
        <v>8.3000000000000007</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30086464</v>
      </c>
      <c r="BO5" s="420"/>
      <c r="BP5" s="420"/>
      <c r="BQ5" s="420"/>
      <c r="BR5" s="420"/>
      <c r="BS5" s="420"/>
      <c r="BT5" s="420"/>
      <c r="BU5" s="421"/>
      <c r="BV5" s="419">
        <v>28433296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91.5</v>
      </c>
      <c r="CU5" s="417"/>
      <c r="CV5" s="417"/>
      <c r="CW5" s="417"/>
      <c r="CX5" s="417"/>
      <c r="CY5" s="417"/>
      <c r="CZ5" s="417"/>
      <c r="DA5" s="418"/>
      <c r="DB5" s="416">
        <v>92.4</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1698254</v>
      </c>
      <c r="BO6" s="420"/>
      <c r="BP6" s="420"/>
      <c r="BQ6" s="420"/>
      <c r="BR6" s="420"/>
      <c r="BS6" s="420"/>
      <c r="BT6" s="420"/>
      <c r="BU6" s="421"/>
      <c r="BV6" s="419">
        <v>1796982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91.7</v>
      </c>
      <c r="CU6" s="563"/>
      <c r="CV6" s="563"/>
      <c r="CW6" s="563"/>
      <c r="CX6" s="563"/>
      <c r="CY6" s="563"/>
      <c r="CZ6" s="563"/>
      <c r="DA6" s="564"/>
      <c r="DB6" s="562">
        <v>92.8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566996</v>
      </c>
      <c r="BO7" s="420"/>
      <c r="BP7" s="420"/>
      <c r="BQ7" s="420"/>
      <c r="BR7" s="420"/>
      <c r="BS7" s="420"/>
      <c r="BT7" s="420"/>
      <c r="BU7" s="421"/>
      <c r="BV7" s="419">
        <v>585269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14855258</v>
      </c>
      <c r="CU7" s="420"/>
      <c r="CV7" s="420"/>
      <c r="CW7" s="420"/>
      <c r="CX7" s="420"/>
      <c r="CY7" s="420"/>
      <c r="CZ7" s="420"/>
      <c r="DA7" s="421"/>
      <c r="DB7" s="419">
        <v>14659459</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1131258</v>
      </c>
      <c r="BO8" s="420"/>
      <c r="BP8" s="420"/>
      <c r="BQ8" s="420"/>
      <c r="BR8" s="420"/>
      <c r="BS8" s="420"/>
      <c r="BT8" s="420"/>
      <c r="BU8" s="421"/>
      <c r="BV8" s="419">
        <v>1211713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0.28999999999999998</v>
      </c>
      <c r="CU8" s="523"/>
      <c r="CV8" s="523"/>
      <c r="CW8" s="523"/>
      <c r="CX8" s="523"/>
      <c r="CY8" s="523"/>
      <c r="CZ8" s="523"/>
      <c r="DA8" s="524"/>
      <c r="DB8" s="522">
        <v>0.28000000000000003</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33695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-80455</v>
      </c>
      <c r="BO9" s="420"/>
      <c r="BP9" s="420"/>
      <c r="BQ9" s="420"/>
      <c r="BR9" s="420"/>
      <c r="BS9" s="420"/>
      <c r="BT9" s="420"/>
      <c r="BU9" s="421"/>
      <c r="BV9" s="419">
        <v>-469938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20.100000000000001</v>
      </c>
      <c r="CU9" s="417"/>
      <c r="CV9" s="417"/>
      <c r="CW9" s="417"/>
      <c r="CX9" s="417"/>
      <c r="CY9" s="417"/>
      <c r="CZ9" s="417"/>
      <c r="DA9" s="418"/>
      <c r="DB9" s="416">
        <v>15.6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36584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36257</v>
      </c>
      <c r="BO10" s="420"/>
      <c r="BP10" s="420"/>
      <c r="BQ10" s="420"/>
      <c r="BR10" s="420"/>
      <c r="BS10" s="420"/>
      <c r="BT10" s="420"/>
      <c r="BU10" s="421"/>
      <c r="BV10" s="419">
        <v>17043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1148020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31998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1038861</v>
      </c>
      <c r="BO12" s="420"/>
      <c r="BP12" s="420"/>
      <c r="BQ12" s="420"/>
      <c r="BR12" s="420"/>
      <c r="BS12" s="420"/>
      <c r="BT12" s="420"/>
      <c r="BU12" s="421"/>
      <c r="BV12" s="419">
        <v>534193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31580</v>
      </c>
      <c r="S13" s="507"/>
      <c r="T13" s="507"/>
      <c r="U13" s="507"/>
      <c r="V13" s="508"/>
      <c r="W13" s="509" t="s">
        <v>131</v>
      </c>
      <c r="X13" s="405"/>
      <c r="Y13" s="405"/>
      <c r="Z13" s="405"/>
      <c r="AA13" s="405"/>
      <c r="AB13" s="406"/>
      <c r="AC13" s="372">
        <v>2878</v>
      </c>
      <c r="AD13" s="373"/>
      <c r="AE13" s="373"/>
      <c r="AF13" s="373"/>
      <c r="AG13" s="374"/>
      <c r="AH13" s="372">
        <v>3576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64961</v>
      </c>
      <c r="BO13" s="420"/>
      <c r="BP13" s="420"/>
      <c r="BQ13" s="420"/>
      <c r="BR13" s="420"/>
      <c r="BS13" s="420"/>
      <c r="BT13" s="420"/>
      <c r="BU13" s="421"/>
      <c r="BV13" s="419">
        <v>-987088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6.7</v>
      </c>
      <c r="CU13" s="417"/>
      <c r="CV13" s="417"/>
      <c r="CW13" s="417"/>
      <c r="CX13" s="417"/>
      <c r="CY13" s="417"/>
      <c r="CZ13" s="417"/>
      <c r="DA13" s="418"/>
      <c r="DB13" s="416">
        <v>6.3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32765</v>
      </c>
      <c r="S14" s="507"/>
      <c r="T14" s="507"/>
      <c r="U14" s="507"/>
      <c r="V14" s="508"/>
      <c r="W14" s="510"/>
      <c r="X14" s="408"/>
      <c r="Y14" s="408"/>
      <c r="Z14" s="408"/>
      <c r="AA14" s="408"/>
      <c r="AB14" s="409"/>
      <c r="AC14" s="499">
        <v>18.5</v>
      </c>
      <c r="AD14" s="500"/>
      <c r="AE14" s="500"/>
      <c r="AF14" s="500"/>
      <c r="AG14" s="501"/>
      <c r="AH14" s="499">
        <v>21.2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32384</v>
      </c>
      <c r="S15" s="507"/>
      <c r="T15" s="507"/>
      <c r="U15" s="507"/>
      <c r="V15" s="508"/>
      <c r="W15" s="509" t="s">
        <v>137</v>
      </c>
      <c r="X15" s="405"/>
      <c r="Y15" s="405"/>
      <c r="Z15" s="405"/>
      <c r="AA15" s="405"/>
      <c r="AB15" s="406"/>
      <c r="AC15" s="372">
        <v>2950</v>
      </c>
      <c r="AD15" s="373"/>
      <c r="AE15" s="373"/>
      <c r="AF15" s="373"/>
      <c r="AG15" s="374"/>
      <c r="AH15" s="372">
        <v>3168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3989781</v>
      </c>
      <c r="BO15" s="449"/>
      <c r="BP15" s="449"/>
      <c r="BQ15" s="449"/>
      <c r="BR15" s="449"/>
      <c r="BS15" s="449"/>
      <c r="BT15" s="449"/>
      <c r="BU15" s="450"/>
      <c r="BV15" s="448">
        <v>3951582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18.899999999999999</v>
      </c>
      <c r="AD16" s="500"/>
      <c r="AE16" s="500"/>
      <c r="AF16" s="500"/>
      <c r="AG16" s="501"/>
      <c r="AH16" s="499">
        <v>18.8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13893215</v>
      </c>
      <c r="BO16" s="420"/>
      <c r="BP16" s="420"/>
      <c r="BQ16" s="420"/>
      <c r="BR16" s="420"/>
      <c r="BS16" s="420"/>
      <c r="BT16" s="420"/>
      <c r="BU16" s="421"/>
      <c r="BV16" s="419">
        <v>13665809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9742</v>
      </c>
      <c r="AD17" s="373"/>
      <c r="AE17" s="373"/>
      <c r="AF17" s="373"/>
      <c r="AG17" s="374"/>
      <c r="AH17" s="372">
        <v>10139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4919513</v>
      </c>
      <c r="BO17" s="420"/>
      <c r="BP17" s="420"/>
      <c r="BQ17" s="420"/>
      <c r="BR17" s="420"/>
      <c r="BS17" s="420"/>
      <c r="BT17" s="420"/>
      <c r="BU17" s="421"/>
      <c r="BV17" s="419">
        <v>4878806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603.14</v>
      </c>
      <c r="M18" s="472"/>
      <c r="N18" s="472"/>
      <c r="O18" s="472"/>
      <c r="P18" s="472"/>
      <c r="Q18" s="472"/>
      <c r="R18" s="473"/>
      <c r="S18" s="473"/>
      <c r="T18" s="473"/>
      <c r="U18" s="473"/>
      <c r="V18" s="474"/>
      <c r="W18" s="490"/>
      <c r="X18" s="491"/>
      <c r="Y18" s="491"/>
      <c r="Z18" s="491"/>
      <c r="AA18" s="491"/>
      <c r="AB18" s="515"/>
      <c r="AC18" s="389">
        <v>62.6</v>
      </c>
      <c r="AD18" s="390"/>
      <c r="AE18" s="390"/>
      <c r="AF18" s="390"/>
      <c r="AG18" s="475"/>
      <c r="AH18" s="389">
        <v>60.1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13839712</v>
      </c>
      <c r="BO18" s="420"/>
      <c r="BP18" s="420"/>
      <c r="BQ18" s="420"/>
      <c r="BR18" s="420"/>
      <c r="BS18" s="420"/>
      <c r="BT18" s="420"/>
      <c r="BU18" s="421"/>
      <c r="BV18" s="419">
        <v>13718035</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19863403</v>
      </c>
      <c r="BO19" s="420"/>
      <c r="BP19" s="420"/>
      <c r="BQ19" s="420"/>
      <c r="BR19" s="420"/>
      <c r="BS19" s="420"/>
      <c r="BT19" s="420"/>
      <c r="BU19" s="421"/>
      <c r="BV19" s="419">
        <v>18257166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13780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24241769</v>
      </c>
      <c r="BO22" s="449"/>
      <c r="BP22" s="449"/>
      <c r="BQ22" s="449"/>
      <c r="BR22" s="449"/>
      <c r="BS22" s="449"/>
      <c r="BT22" s="449"/>
      <c r="BU22" s="450"/>
      <c r="BV22" s="448">
        <v>24705881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19874579</v>
      </c>
      <c r="BO23" s="420"/>
      <c r="BP23" s="420"/>
      <c r="BQ23" s="420"/>
      <c r="BR23" s="420"/>
      <c r="BS23" s="420"/>
      <c r="BT23" s="420"/>
      <c r="BU23" s="421"/>
      <c r="BV23" s="419">
        <v>18879824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7398</v>
      </c>
      <c r="R24" s="373"/>
      <c r="S24" s="373"/>
      <c r="T24" s="373"/>
      <c r="U24" s="373"/>
      <c r="V24" s="374"/>
      <c r="W24" s="462"/>
      <c r="X24" s="399"/>
      <c r="Y24" s="400"/>
      <c r="Z24" s="375" t="s">
        <v>162</v>
      </c>
      <c r="AA24" s="376"/>
      <c r="AB24" s="376"/>
      <c r="AC24" s="376"/>
      <c r="AD24" s="376"/>
      <c r="AE24" s="376"/>
      <c r="AF24" s="376"/>
      <c r="AG24" s="377"/>
      <c r="AH24" s="372">
        <v>439</v>
      </c>
      <c r="AI24" s="373"/>
      <c r="AJ24" s="373"/>
      <c r="AK24" s="373"/>
      <c r="AL24" s="374"/>
      <c r="AM24" s="372">
        <v>1468455</v>
      </c>
      <c r="AN24" s="373"/>
      <c r="AO24" s="373"/>
      <c r="AP24" s="373"/>
      <c r="AQ24" s="373"/>
      <c r="AR24" s="374"/>
      <c r="AS24" s="372">
        <v>3345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18260041</v>
      </c>
      <c r="BO24" s="420"/>
      <c r="BP24" s="420"/>
      <c r="BQ24" s="420"/>
      <c r="BR24" s="420"/>
      <c r="BS24" s="420"/>
      <c r="BT24" s="420"/>
      <c r="BU24" s="421"/>
      <c r="BV24" s="419">
        <v>18027152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6251</v>
      </c>
      <c r="R25" s="373"/>
      <c r="S25" s="373"/>
      <c r="T25" s="373"/>
      <c r="U25" s="373"/>
      <c r="V25" s="374"/>
      <c r="W25" s="462"/>
      <c r="X25" s="399"/>
      <c r="Y25" s="400"/>
      <c r="Z25" s="375" t="s">
        <v>165</v>
      </c>
      <c r="AA25" s="376"/>
      <c r="AB25" s="376"/>
      <c r="AC25" s="376"/>
      <c r="AD25" s="376"/>
      <c r="AE25" s="376"/>
      <c r="AF25" s="376"/>
      <c r="AG25" s="377"/>
      <c r="AH25" s="372">
        <v>85</v>
      </c>
      <c r="AI25" s="373"/>
      <c r="AJ25" s="373"/>
      <c r="AK25" s="373"/>
      <c r="AL25" s="374"/>
      <c r="AM25" s="372">
        <v>264010</v>
      </c>
      <c r="AN25" s="373"/>
      <c r="AO25" s="373"/>
      <c r="AP25" s="373"/>
      <c r="AQ25" s="373"/>
      <c r="AR25" s="374"/>
      <c r="AS25" s="372">
        <v>3106</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5326194</v>
      </c>
      <c r="BO25" s="449"/>
      <c r="BP25" s="449"/>
      <c r="BQ25" s="449"/>
      <c r="BR25" s="449"/>
      <c r="BS25" s="449"/>
      <c r="BT25" s="449"/>
      <c r="BU25" s="450"/>
      <c r="BV25" s="448">
        <v>6122213</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5577</v>
      </c>
      <c r="R26" s="373"/>
      <c r="S26" s="373"/>
      <c r="T26" s="373"/>
      <c r="U26" s="373"/>
      <c r="V26" s="374"/>
      <c r="W26" s="462"/>
      <c r="X26" s="399"/>
      <c r="Y26" s="400"/>
      <c r="Z26" s="375" t="s">
        <v>168</v>
      </c>
      <c r="AA26" s="430"/>
      <c r="AB26" s="430"/>
      <c r="AC26" s="430"/>
      <c r="AD26" s="430"/>
      <c r="AE26" s="430"/>
      <c r="AF26" s="430"/>
      <c r="AG26" s="431"/>
      <c r="AH26" s="372">
        <v>9</v>
      </c>
      <c r="AI26" s="373"/>
      <c r="AJ26" s="373"/>
      <c r="AK26" s="373"/>
      <c r="AL26" s="374"/>
      <c r="AM26" s="372">
        <v>34191</v>
      </c>
      <c r="AN26" s="373"/>
      <c r="AO26" s="373"/>
      <c r="AP26" s="373"/>
      <c r="AQ26" s="373"/>
      <c r="AR26" s="374"/>
      <c r="AS26" s="372">
        <v>3799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4000</v>
      </c>
      <c r="R27" s="373"/>
      <c r="S27" s="373"/>
      <c r="T27" s="373"/>
      <c r="U27" s="373"/>
      <c r="V27" s="374"/>
      <c r="W27" s="462"/>
      <c r="X27" s="399"/>
      <c r="Y27" s="400"/>
      <c r="Z27" s="375" t="s">
        <v>171</v>
      </c>
      <c r="AA27" s="376"/>
      <c r="AB27" s="376"/>
      <c r="AC27" s="376"/>
      <c r="AD27" s="376"/>
      <c r="AE27" s="376"/>
      <c r="AF27" s="376"/>
      <c r="AG27" s="377"/>
      <c r="AH27" s="372">
        <v>5</v>
      </c>
      <c r="AI27" s="373"/>
      <c r="AJ27" s="373"/>
      <c r="AK27" s="373"/>
      <c r="AL27" s="374"/>
      <c r="AM27" s="372">
        <v>20086</v>
      </c>
      <c r="AN27" s="373"/>
      <c r="AO27" s="373"/>
      <c r="AP27" s="373"/>
      <c r="AQ27" s="373"/>
      <c r="AR27" s="374"/>
      <c r="AS27" s="372">
        <v>4017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3600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5438900</v>
      </c>
      <c r="BO28" s="449"/>
      <c r="BP28" s="449"/>
      <c r="BQ28" s="449"/>
      <c r="BR28" s="449"/>
      <c r="BS28" s="449"/>
      <c r="BT28" s="449"/>
      <c r="BU28" s="450"/>
      <c r="BV28" s="448">
        <v>5835382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16</v>
      </c>
      <c r="M29" s="373"/>
      <c r="N29" s="373"/>
      <c r="O29" s="373"/>
      <c r="P29" s="374"/>
      <c r="Q29" s="372">
        <v>3400</v>
      </c>
      <c r="R29" s="373"/>
      <c r="S29" s="373"/>
      <c r="T29" s="373"/>
      <c r="U29" s="373"/>
      <c r="V29" s="374"/>
      <c r="W29" s="463"/>
      <c r="X29" s="464"/>
      <c r="Y29" s="465"/>
      <c r="Z29" s="375" t="s">
        <v>177</v>
      </c>
      <c r="AA29" s="376"/>
      <c r="AB29" s="376"/>
      <c r="AC29" s="376"/>
      <c r="AD29" s="376"/>
      <c r="AE29" s="376"/>
      <c r="AF29" s="376"/>
      <c r="AG29" s="377"/>
      <c r="AH29" s="372">
        <v>444</v>
      </c>
      <c r="AI29" s="373"/>
      <c r="AJ29" s="373"/>
      <c r="AK29" s="373"/>
      <c r="AL29" s="374"/>
      <c r="AM29" s="372">
        <v>1488541</v>
      </c>
      <c r="AN29" s="373"/>
      <c r="AO29" s="373"/>
      <c r="AP29" s="373"/>
      <c r="AQ29" s="373"/>
      <c r="AR29" s="374"/>
      <c r="AS29" s="372">
        <v>3353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729427</v>
      </c>
      <c r="BO29" s="420"/>
      <c r="BP29" s="420"/>
      <c r="BQ29" s="420"/>
      <c r="BR29" s="420"/>
      <c r="BS29" s="420"/>
      <c r="BT29" s="420"/>
      <c r="BU29" s="421"/>
      <c r="BV29" s="419">
        <v>2006874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9138156</v>
      </c>
      <c r="BO30" s="454"/>
      <c r="BP30" s="454"/>
      <c r="BQ30" s="454"/>
      <c r="BR30" s="454"/>
      <c r="BS30" s="454"/>
      <c r="BT30" s="454"/>
      <c r="BU30" s="455"/>
      <c r="BV30" s="453">
        <v>9444978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上水道特別会計</v>
      </c>
      <c r="AP34" s="368"/>
      <c r="AQ34" s="368"/>
      <c r="AR34" s="368"/>
      <c r="AS34" s="368"/>
      <c r="AT34" s="368"/>
      <c r="AU34" s="368"/>
      <c r="AV34" s="368"/>
      <c r="AW34" s="368"/>
      <c r="AX34" s="368"/>
      <c r="AY34" s="368"/>
      <c r="AZ34" s="368"/>
      <c r="BA34" s="368"/>
      <c r="BB34" s="368"/>
      <c r="BC34" s="368"/>
      <c r="BD34" s="169"/>
      <c r="BE34" s="367">
        <f>IF(BG34="","",MAX(C34:D43,U34:V43,AM34:AN43)+1)</f>
        <v>9</v>
      </c>
      <c r="BF34" s="367"/>
      <c r="BG34" s="368" t="str">
        <f>IF('各会計、関係団体の財政状況及び健全化判断比率'!B35="","",'各会計、関係団体の財政状況及び健全化判断比率'!B35)</f>
        <v>浄化槽施設特別会計</v>
      </c>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大分県退職手当組合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豊後大野市土地開発公社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病院事業特別会計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大分県消防補償等組合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豊後大野市農林業振興公社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7</v>
      </c>
      <c r="AN36" s="367"/>
      <c r="AO36" s="368" t="str">
        <f>IF('各会計、関係団体の財政状況及び健全化判断比率'!B33="","",'各会計、関係団体の財政状況及び健全化判断比率'!B33)</f>
        <v>電気事業特別会計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大分県交通災害共済組合（交通災害共済事業会計）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ぶんごおおのエナジー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f t="shared" si="0"/>
        <v>8</v>
      </c>
      <c r="AN37" s="367"/>
      <c r="AO37" s="368" t="str">
        <f>IF('各会計、関係団体の財政状況及び健全化判断比率'!B34="","",'各会計、関係団体の財政状況及び健全化判断比率'!B34)</f>
        <v>下水道特別会計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大分県市町村会館管理組合</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大分県農業農村振興公社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大分県後期高齢者医療広域連合（普通会計）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大分県後期高齢者医療広域連合（後期高齢者医療事業会計）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i6Nu3UR46tQoubWe65iVs51YGawM7O53XmmxSKvqygG40xWjGjrLbrk6QHBH5z7TeGaVAOqZHy8UNeVyZdtbbg==" saltValue="BRBFnCW9Rp348ZiKOK/3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sqref="A1:A104857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9.66</v>
      </c>
      <c r="G34" s="33">
        <v>13.49</v>
      </c>
      <c r="H34" s="33">
        <v>18.28</v>
      </c>
      <c r="I34" s="33">
        <v>17.02</v>
      </c>
      <c r="J34" s="34">
        <v>12.96</v>
      </c>
      <c r="K34" s="22"/>
      <c r="L34" s="22"/>
      <c r="M34" s="22"/>
      <c r="N34" s="22"/>
      <c r="O34" s="22"/>
      <c r="P34" s="22"/>
    </row>
    <row r="35" spans="1:16" ht="39" customHeight="1" x14ac:dyDescent="0.15">
      <c r="A35" s="22"/>
      <c r="B35" s="35"/>
      <c r="C35" s="1145" t="s">
        <v>537</v>
      </c>
      <c r="D35" s="1146"/>
      <c r="E35" s="1147"/>
      <c r="F35" s="36">
        <v>5.96</v>
      </c>
      <c r="G35" s="37">
        <v>9.17</v>
      </c>
      <c r="H35" s="37">
        <v>11.52</v>
      </c>
      <c r="I35" s="37">
        <v>8.26</v>
      </c>
      <c r="J35" s="38">
        <v>7.61</v>
      </c>
      <c r="K35" s="22"/>
      <c r="L35" s="22"/>
      <c r="M35" s="22"/>
      <c r="N35" s="22"/>
      <c r="O35" s="22"/>
      <c r="P35" s="22"/>
    </row>
    <row r="36" spans="1:16" ht="39" customHeight="1" x14ac:dyDescent="0.15">
      <c r="A36" s="22"/>
      <c r="B36" s="35"/>
      <c r="C36" s="1145" t="s">
        <v>538</v>
      </c>
      <c r="D36" s="1146"/>
      <c r="E36" s="1147"/>
      <c r="F36" s="36">
        <v>4.07</v>
      </c>
      <c r="G36" s="37">
        <v>3.38</v>
      </c>
      <c r="H36" s="37">
        <v>3.05</v>
      </c>
      <c r="I36" s="37">
        <v>3.04</v>
      </c>
      <c r="J36" s="38">
        <v>2.72</v>
      </c>
      <c r="K36" s="22"/>
      <c r="L36" s="22"/>
      <c r="M36" s="22"/>
      <c r="N36" s="22"/>
      <c r="O36" s="22"/>
      <c r="P36" s="22"/>
    </row>
    <row r="37" spans="1:16" ht="39" customHeight="1" x14ac:dyDescent="0.15">
      <c r="A37" s="22"/>
      <c r="B37" s="35"/>
      <c r="C37" s="1145" t="s">
        <v>539</v>
      </c>
      <c r="D37" s="1146"/>
      <c r="E37" s="1147"/>
      <c r="F37" s="36">
        <v>0.99</v>
      </c>
      <c r="G37" s="37">
        <v>1.19</v>
      </c>
      <c r="H37" s="37">
        <v>1.59</v>
      </c>
      <c r="I37" s="37">
        <v>1.5</v>
      </c>
      <c r="J37" s="38">
        <v>1.76</v>
      </c>
      <c r="K37" s="22"/>
      <c r="L37" s="22"/>
      <c r="M37" s="22"/>
      <c r="N37" s="22"/>
      <c r="O37" s="22"/>
      <c r="P37" s="22"/>
    </row>
    <row r="38" spans="1:16" ht="39" customHeight="1" x14ac:dyDescent="0.15">
      <c r="A38" s="22"/>
      <c r="B38" s="35"/>
      <c r="C38" s="1145" t="s">
        <v>540</v>
      </c>
      <c r="D38" s="1146"/>
      <c r="E38" s="1147"/>
      <c r="F38" s="36">
        <v>0.66</v>
      </c>
      <c r="G38" s="37">
        <v>0.34</v>
      </c>
      <c r="H38" s="37">
        <v>0.76</v>
      </c>
      <c r="I38" s="37">
        <v>0.77</v>
      </c>
      <c r="J38" s="38">
        <v>1.37</v>
      </c>
      <c r="K38" s="22"/>
      <c r="L38" s="22"/>
      <c r="M38" s="22"/>
      <c r="N38" s="22"/>
      <c r="O38" s="22"/>
      <c r="P38" s="22"/>
    </row>
    <row r="39" spans="1:16" ht="39" customHeight="1" x14ac:dyDescent="0.15">
      <c r="A39" s="22"/>
      <c r="B39" s="35"/>
      <c r="C39" s="1145" t="s">
        <v>541</v>
      </c>
      <c r="D39" s="1146"/>
      <c r="E39" s="1147"/>
      <c r="F39" s="36">
        <v>1.34</v>
      </c>
      <c r="G39" s="37">
        <v>1.79</v>
      </c>
      <c r="H39" s="37">
        <v>1.66</v>
      </c>
      <c r="I39" s="37">
        <v>0.75</v>
      </c>
      <c r="J39" s="38">
        <v>0.69</v>
      </c>
      <c r="K39" s="22"/>
      <c r="L39" s="22"/>
      <c r="M39" s="22"/>
      <c r="N39" s="22"/>
      <c r="O39" s="22"/>
      <c r="P39" s="22"/>
    </row>
    <row r="40" spans="1:16" ht="39" customHeight="1" x14ac:dyDescent="0.15">
      <c r="A40" s="22"/>
      <c r="B40" s="35"/>
      <c r="C40" s="1145" t="s">
        <v>542</v>
      </c>
      <c r="D40" s="1146"/>
      <c r="E40" s="1147"/>
      <c r="F40" s="36" t="s">
        <v>490</v>
      </c>
      <c r="G40" s="37" t="s">
        <v>490</v>
      </c>
      <c r="H40" s="37" t="s">
        <v>490</v>
      </c>
      <c r="I40" s="37" t="s">
        <v>490</v>
      </c>
      <c r="J40" s="38">
        <v>0.43</v>
      </c>
      <c r="K40" s="22"/>
      <c r="L40" s="22"/>
      <c r="M40" s="22"/>
      <c r="N40" s="22"/>
      <c r="O40" s="22"/>
      <c r="P40" s="22"/>
    </row>
    <row r="41" spans="1:16" ht="39" customHeight="1" x14ac:dyDescent="0.15">
      <c r="A41" s="22"/>
      <c r="B41" s="35"/>
      <c r="C41" s="1145" t="s">
        <v>543</v>
      </c>
      <c r="D41" s="1146"/>
      <c r="E41" s="1147"/>
      <c r="F41" s="36">
        <v>0.03</v>
      </c>
      <c r="G41" s="37">
        <v>0.02</v>
      </c>
      <c r="H41" s="37">
        <v>0.01</v>
      </c>
      <c r="I41" s="37">
        <v>0.01</v>
      </c>
      <c r="J41" s="38">
        <v>0.04</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v>0.33</v>
      </c>
      <c r="G43" s="42">
        <v>0.38</v>
      </c>
      <c r="H43" s="42">
        <v>0.41</v>
      </c>
      <c r="I43" s="42">
        <v>0.54</v>
      </c>
      <c r="J43" s="43">
        <v>0.03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tuVbFLRyebOh+Mz8wqUfq8Ksn8OXkLaX2Yr2Tgggo9BlmA03PV5fbeB6dCQkgjV4q8TRCosB2iiSlYRBVHTvg==" saltValue="ztg+rSa0sAmAKQ0l3/HU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election sqref="A1:A104857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2724</v>
      </c>
      <c r="L45" s="60">
        <v>2872</v>
      </c>
      <c r="M45" s="60">
        <v>2993</v>
      </c>
      <c r="N45" s="60">
        <v>2953</v>
      </c>
      <c r="O45" s="61">
        <v>2927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361</v>
      </c>
      <c r="L48" s="64">
        <v>338</v>
      </c>
      <c r="M48" s="64">
        <v>328</v>
      </c>
      <c r="N48" s="64">
        <v>325</v>
      </c>
      <c r="O48" s="65">
        <v>350</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490</v>
      </c>
      <c r="L49" s="64" t="s">
        <v>490</v>
      </c>
      <c r="M49" s="64" t="s">
        <v>490</v>
      </c>
      <c r="N49" s="64" t="s">
        <v>490</v>
      </c>
      <c r="O49" s="65" t="s">
        <v>490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2505</v>
      </c>
      <c r="L52" s="64">
        <v>2518</v>
      </c>
      <c r="M52" s="64">
        <v>2493</v>
      </c>
      <c r="N52" s="64">
        <v>2454</v>
      </c>
      <c r="O52" s="65">
        <v>2444</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580</v>
      </c>
      <c r="L53" s="69">
        <v>692</v>
      </c>
      <c r="M53" s="69">
        <v>828</v>
      </c>
      <c r="N53" s="69">
        <v>824</v>
      </c>
      <c r="O53" s="70">
        <v>833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gRxlD61Y8Ji4zSgUcaHLR8NOK1S1RI1jtW5led2Xx1Sql/CQpnflBiVdyS8IHS4Cs7cN4E4ocpFhXKihAF/5g==" saltValue="Nxv8OiCHpH7WhD9Hf1LgR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election sqref="A1:A1048576"/>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25038</v>
      </c>
      <c r="J41" s="344">
        <v>25233</v>
      </c>
      <c r="K41" s="344">
        <v>24540</v>
      </c>
      <c r="L41" s="344">
        <v>24706</v>
      </c>
      <c r="M41" s="345">
        <v>24242</v>
      </c>
    </row>
    <row r="42" spans="2:13" ht="27.75" customHeight="1" x14ac:dyDescent="0.15">
      <c r="B42" s="1186"/>
      <c r="C42" s="1187"/>
      <c r="D42" s="106"/>
      <c r="E42" s="1190" t="s">
        <v>32</v>
      </c>
      <c r="F42" s="1190"/>
      <c r="G42" s="1190"/>
      <c r="H42" s="1191"/>
      <c r="I42" s="346" t="s">
        <v>490</v>
      </c>
      <c r="J42" s="347" t="s">
        <v>490</v>
      </c>
      <c r="K42" s="347" t="s">
        <v>490</v>
      </c>
      <c r="L42" s="347" t="s">
        <v>490</v>
      </c>
      <c r="M42" s="348" t="s">
        <v>490</v>
      </c>
    </row>
    <row r="43" spans="2:13" ht="27.75" customHeight="1" x14ac:dyDescent="0.15">
      <c r="B43" s="1186"/>
      <c r="C43" s="1187"/>
      <c r="D43" s="106"/>
      <c r="E43" s="1190" t="s">
        <v>33</v>
      </c>
      <c r="F43" s="1190"/>
      <c r="G43" s="1190"/>
      <c r="H43" s="1191"/>
      <c r="I43" s="346">
        <v>3240</v>
      </c>
      <c r="J43" s="347">
        <v>3074</v>
      </c>
      <c r="K43" s="347">
        <v>2844</v>
      </c>
      <c r="L43" s="347">
        <v>2811</v>
      </c>
      <c r="M43" s="348">
        <v>2643</v>
      </c>
    </row>
    <row r="44" spans="2:13" ht="27.75" customHeight="1" x14ac:dyDescent="0.15">
      <c r="B44" s="1186"/>
      <c r="C44" s="1187"/>
      <c r="D44" s="106"/>
      <c r="E44" s="1190" t="s">
        <v>34</v>
      </c>
      <c r="F44" s="1190"/>
      <c r="G44" s="1190"/>
      <c r="H44" s="1191"/>
      <c r="I44" s="346" t="s">
        <v>490</v>
      </c>
      <c r="J44" s="347" t="s">
        <v>490</v>
      </c>
      <c r="K44" s="347" t="s">
        <v>490</v>
      </c>
      <c r="L44" s="347" t="s">
        <v>490</v>
      </c>
      <c r="M44" s="348" t="s">
        <v>490</v>
      </c>
    </row>
    <row r="45" spans="2:13" ht="27.75" customHeight="1" x14ac:dyDescent="0.15">
      <c r="B45" s="1186"/>
      <c r="C45" s="1187"/>
      <c r="D45" s="106"/>
      <c r="E45" s="1190" t="s">
        <v>35</v>
      </c>
      <c r="F45" s="1190"/>
      <c r="G45" s="1190"/>
      <c r="H45" s="1191"/>
      <c r="I45" s="346">
        <v>5073</v>
      </c>
      <c r="J45" s="347">
        <v>4995</v>
      </c>
      <c r="K45" s="347">
        <v>4921</v>
      </c>
      <c r="L45" s="347">
        <v>4877</v>
      </c>
      <c r="M45" s="348">
        <v>4724</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16378</v>
      </c>
      <c r="J50" s="347">
        <v>16614</v>
      </c>
      <c r="K50" s="347">
        <v>16028</v>
      </c>
      <c r="L50" s="347">
        <v>15835</v>
      </c>
      <c r="M50" s="348">
        <v>13739</v>
      </c>
    </row>
    <row r="51" spans="2:13" ht="27.75" customHeight="1" x14ac:dyDescent="0.15">
      <c r="B51" s="1186"/>
      <c r="C51" s="1187"/>
      <c r="D51" s="106"/>
      <c r="E51" s="1190" t="s">
        <v>42</v>
      </c>
      <c r="F51" s="1190"/>
      <c r="G51" s="1190"/>
      <c r="H51" s="1191"/>
      <c r="I51" s="346">
        <v>1192</v>
      </c>
      <c r="J51" s="347">
        <v>1069</v>
      </c>
      <c r="K51" s="347">
        <v>885</v>
      </c>
      <c r="L51" s="347">
        <v>767</v>
      </c>
      <c r="M51" s="348">
        <v>621</v>
      </c>
    </row>
    <row r="52" spans="2:13" ht="27.75" customHeight="1" x14ac:dyDescent="0.15">
      <c r="B52" s="1188"/>
      <c r="C52" s="1189"/>
      <c r="D52" s="106"/>
      <c r="E52" s="1190" t="s">
        <v>43</v>
      </c>
      <c r="F52" s="1190"/>
      <c r="G52" s="1190"/>
      <c r="H52" s="1191"/>
      <c r="I52" s="346">
        <v>21129</v>
      </c>
      <c r="J52" s="347">
        <v>20863</v>
      </c>
      <c r="K52" s="347">
        <v>20362</v>
      </c>
      <c r="L52" s="347">
        <v>20444</v>
      </c>
      <c r="M52" s="348">
        <v>20494</v>
      </c>
    </row>
    <row r="53" spans="2:13" ht="27.75" customHeight="1" thickBot="1" x14ac:dyDescent="0.2">
      <c r="B53" s="1192" t="s">
        <v>19</v>
      </c>
      <c r="C53" s="1193"/>
      <c r="D53" s="110"/>
      <c r="E53" s="1194" t="s">
        <v>44</v>
      </c>
      <c r="F53" s="1194"/>
      <c r="G53" s="1194"/>
      <c r="H53" s="1195"/>
      <c r="I53" s="349">
        <v>-5348</v>
      </c>
      <c r="J53" s="350">
        <v>-5245</v>
      </c>
      <c r="K53" s="350">
        <v>-4969</v>
      </c>
      <c r="L53" s="350">
        <v>-4652</v>
      </c>
      <c r="M53" s="351">
        <v>-3246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yte2yv12KwlqpBxQ6xY56JCdxJIRKkHG4leLE17cri2hu6twQFuZ2QQAFbSOAarmccrSmtZpwjWa0ERK/SpzA==" saltValue="/9hCNERPDJapPs7hOZns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5501</v>
      </c>
      <c r="G55" s="352">
        <v>5835</v>
      </c>
      <c r="H55" s="353">
        <v>5439</v>
      </c>
    </row>
    <row r="56" spans="2:8" ht="52.5" customHeight="1" x14ac:dyDescent="0.15">
      <c r="B56" s="122"/>
      <c r="C56" s="1213" t="s">
        <v>47</v>
      </c>
      <c r="D56" s="1213"/>
      <c r="E56" s="1214"/>
      <c r="F56" s="354">
        <v>1940</v>
      </c>
      <c r="G56" s="354">
        <v>2007</v>
      </c>
      <c r="H56" s="355">
        <v>729</v>
      </c>
    </row>
    <row r="57" spans="2:8" ht="53.25" customHeight="1" x14ac:dyDescent="0.15">
      <c r="B57" s="122"/>
      <c r="C57" s="1215" t="s">
        <v>48</v>
      </c>
      <c r="D57" s="1215"/>
      <c r="E57" s="1216"/>
      <c r="F57" s="356">
        <v>9613</v>
      </c>
      <c r="G57" s="356">
        <v>9445</v>
      </c>
      <c r="H57" s="357">
        <v>9138</v>
      </c>
    </row>
    <row r="58" spans="2:8" ht="45.75" customHeight="1" x14ac:dyDescent="0.15">
      <c r="B58" s="123"/>
      <c r="C58" s="1203" t="s">
        <v>566</v>
      </c>
      <c r="D58" s="1204"/>
      <c r="E58" s="1205"/>
      <c r="F58" s="358">
        <v>4844</v>
      </c>
      <c r="G58" s="358">
        <v>4381</v>
      </c>
      <c r="H58" s="359">
        <v>3797</v>
      </c>
    </row>
    <row r="59" spans="2:8" ht="45.75" customHeight="1" x14ac:dyDescent="0.15">
      <c r="B59" s="123"/>
      <c r="C59" s="1203" t="s">
        <v>567</v>
      </c>
      <c r="D59" s="1204"/>
      <c r="E59" s="1205"/>
      <c r="F59" s="358">
        <v>2776</v>
      </c>
      <c r="G59" s="358">
        <v>2672</v>
      </c>
      <c r="H59" s="359">
        <v>2571</v>
      </c>
    </row>
    <row r="60" spans="2:8" ht="45.75" customHeight="1" x14ac:dyDescent="0.15">
      <c r="B60" s="123"/>
      <c r="C60" s="1203" t="s">
        <v>568</v>
      </c>
      <c r="D60" s="1204"/>
      <c r="E60" s="1205"/>
      <c r="F60" s="358">
        <v>753</v>
      </c>
      <c r="G60" s="358">
        <v>705</v>
      </c>
      <c r="H60" s="359">
        <v>653</v>
      </c>
    </row>
    <row r="61" spans="2:8" ht="45.75" customHeight="1" x14ac:dyDescent="0.15">
      <c r="B61" s="123"/>
      <c r="C61" s="1203" t="s">
        <v>569</v>
      </c>
      <c r="D61" s="1204"/>
      <c r="E61" s="1205"/>
      <c r="F61" s="358" t="s">
        <v>571</v>
      </c>
      <c r="G61" s="358" t="s">
        <v>571</v>
      </c>
      <c r="H61" s="359">
        <v>569</v>
      </c>
    </row>
    <row r="62" spans="2:8" ht="45.75" customHeight="1" thickBot="1" x14ac:dyDescent="0.2">
      <c r="B62" s="124"/>
      <c r="C62" s="1206" t="s">
        <v>570</v>
      </c>
      <c r="D62" s="1207"/>
      <c r="E62" s="1208"/>
      <c r="F62" s="360" t="s">
        <v>571</v>
      </c>
      <c r="G62" s="360">
        <v>570</v>
      </c>
      <c r="H62" s="361">
        <v>510</v>
      </c>
    </row>
    <row r="63" spans="2:8" ht="52.5" customHeight="1" thickBot="1" x14ac:dyDescent="0.2">
      <c r="B63" s="125"/>
      <c r="C63" s="1209" t="s">
        <v>49</v>
      </c>
      <c r="D63" s="1209"/>
      <c r="E63" s="1210"/>
      <c r="F63" s="362">
        <v>17054</v>
      </c>
      <c r="G63" s="362">
        <v>17287</v>
      </c>
      <c r="H63" s="363">
        <v>15306</v>
      </c>
    </row>
    <row r="64" spans="2:8" x14ac:dyDescent="0.15"/>
  </sheetData>
  <sheetProtection algorithmName="SHA-512" hashValue="7f6RYckOX8OfH3U8/aZqhZEHdYQYaur1V0BcRrejaINzRNe0T91K49Itc90hOmVgarTdGhx+zaydUwgi6kPZwA==" saltValue="qpTA+eCLmqC2Sr6H+xTD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228663</v>
      </c>
      <c r="E3" s="144"/>
      <c r="F3" s="145">
        <v>92632</v>
      </c>
      <c r="G3" s="146"/>
      <c r="H3" s="147"/>
    </row>
    <row r="4" spans="1:8" x14ac:dyDescent="0.15">
      <c r="A4" s="148"/>
      <c r="B4" s="149"/>
      <c r="C4" s="150"/>
      <c r="D4" s="151">
        <v>168474</v>
      </c>
      <c r="E4" s="152"/>
      <c r="F4" s="153">
        <v>47978</v>
      </c>
      <c r="G4" s="154"/>
      <c r="H4" s="155"/>
    </row>
    <row r="5" spans="1:8" x14ac:dyDescent="0.15">
      <c r="A5" s="136" t="s">
        <v>522</v>
      </c>
      <c r="B5" s="141"/>
      <c r="C5" s="142"/>
      <c r="D5" s="143">
        <v>162418</v>
      </c>
      <c r="E5" s="144"/>
      <c r="F5" s="145">
        <v>96469</v>
      </c>
      <c r="G5" s="146"/>
      <c r="H5" s="147"/>
    </row>
    <row r="6" spans="1:8" x14ac:dyDescent="0.15">
      <c r="A6" s="148"/>
      <c r="B6" s="149"/>
      <c r="C6" s="150"/>
      <c r="D6" s="151">
        <v>104070</v>
      </c>
      <c r="E6" s="152"/>
      <c r="F6" s="153">
        <v>49775</v>
      </c>
      <c r="G6" s="154"/>
      <c r="H6" s="155"/>
    </row>
    <row r="7" spans="1:8" x14ac:dyDescent="0.15">
      <c r="A7" s="136" t="s">
        <v>523</v>
      </c>
      <c r="B7" s="141"/>
      <c r="C7" s="142"/>
      <c r="D7" s="143">
        <v>142550</v>
      </c>
      <c r="E7" s="144"/>
      <c r="F7" s="145">
        <v>85743</v>
      </c>
      <c r="G7" s="146"/>
      <c r="H7" s="147"/>
    </row>
    <row r="8" spans="1:8" x14ac:dyDescent="0.15">
      <c r="A8" s="148"/>
      <c r="B8" s="149"/>
      <c r="C8" s="150"/>
      <c r="D8" s="151">
        <v>89051</v>
      </c>
      <c r="E8" s="152"/>
      <c r="F8" s="153">
        <v>45231</v>
      </c>
      <c r="G8" s="154"/>
      <c r="H8" s="155"/>
    </row>
    <row r="9" spans="1:8" x14ac:dyDescent="0.15">
      <c r="A9" s="136" t="s">
        <v>524</v>
      </c>
      <c r="B9" s="141"/>
      <c r="C9" s="142"/>
      <c r="D9" s="143">
        <v>155959</v>
      </c>
      <c r="E9" s="144"/>
      <c r="F9" s="145">
        <v>92509</v>
      </c>
      <c r="G9" s="146"/>
      <c r="H9" s="147"/>
    </row>
    <row r="10" spans="1:8" x14ac:dyDescent="0.15">
      <c r="A10" s="148"/>
      <c r="B10" s="149"/>
      <c r="C10" s="150"/>
      <c r="D10" s="151">
        <v>57623</v>
      </c>
      <c r="E10" s="152"/>
      <c r="F10" s="153">
        <v>52274</v>
      </c>
      <c r="G10" s="154"/>
      <c r="H10" s="155"/>
    </row>
    <row r="11" spans="1:8" x14ac:dyDescent="0.15">
      <c r="A11" s="136" t="s">
        <v>525</v>
      </c>
      <c r="B11" s="141"/>
      <c r="C11" s="142"/>
      <c r="D11" s="143">
        <v>189451</v>
      </c>
      <c r="E11" s="144"/>
      <c r="F11" s="145">
        <v>98544</v>
      </c>
      <c r="G11" s="146"/>
      <c r="H11" s="147"/>
    </row>
    <row r="12" spans="1:8" x14ac:dyDescent="0.15">
      <c r="A12" s="148"/>
      <c r="B12" s="149"/>
      <c r="C12" s="156"/>
      <c r="D12" s="151">
        <v>118764</v>
      </c>
      <c r="E12" s="152"/>
      <c r="F12" s="153">
        <v>55816</v>
      </c>
      <c r="G12" s="154"/>
      <c r="H12" s="155"/>
    </row>
    <row r="13" spans="1:8" x14ac:dyDescent="0.15">
      <c r="A13" s="136"/>
      <c r="B13" s="141"/>
      <c r="C13" s="157"/>
      <c r="D13" s="158">
        <v>175808</v>
      </c>
      <c r="E13" s="159"/>
      <c r="F13" s="160">
        <v>93179</v>
      </c>
      <c r="G13" s="161"/>
      <c r="H13" s="147"/>
    </row>
    <row r="14" spans="1:8" x14ac:dyDescent="0.15">
      <c r="A14" s="148"/>
      <c r="B14" s="149"/>
      <c r="C14" s="150"/>
      <c r="D14" s="151">
        <v>107596</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5.96</v>
      </c>
      <c r="C19" s="162">
        <f>ROUND(VALUE(SUBSTITUTE(実質収支比率等に係る経年分析!G$48,"▲","-")),2)</f>
        <v>9.17</v>
      </c>
      <c r="D19" s="162">
        <f>ROUND(VALUE(SUBSTITUTE(実質収支比率等に係る経年分析!H$48,"▲","-")),2)</f>
        <v>11.52</v>
      </c>
      <c r="E19" s="162">
        <f>ROUND(VALUE(SUBSTITUTE(実質収支比率等に係る経年分析!I$48,"▲","-")),2)</f>
        <v>8.27</v>
      </c>
      <c r="F19" s="162">
        <f>ROUND(VALUE(SUBSTITUTE(実質収支比率等に係る経年分析!J$48,"▲","-")),2)</f>
        <v>7.62</v>
      </c>
    </row>
    <row r="20" spans="1:11" x14ac:dyDescent="0.15">
      <c r="A20" s="162" t="s">
        <v>53</v>
      </c>
      <c r="B20" s="162">
        <f>ROUND(VALUE(SUBSTITUTE(実質収支比率等に係る経年分析!F$47,"▲","-")),2)</f>
        <v>40.17</v>
      </c>
      <c r="C20" s="162">
        <f>ROUND(VALUE(SUBSTITUTE(実質収支比率等に係る経年分析!G$47,"▲","-")),2)</f>
        <v>39.200000000000003</v>
      </c>
      <c r="D20" s="162">
        <f>ROUND(VALUE(SUBSTITUTE(実質収支比率等に係る経年分析!H$47,"▲","-")),2)</f>
        <v>37.700000000000003</v>
      </c>
      <c r="E20" s="162">
        <f>ROUND(VALUE(SUBSTITUTE(実質収支比率等に係る経年分析!I$47,"▲","-")),2)</f>
        <v>39.81</v>
      </c>
      <c r="F20" s="162">
        <f>ROUND(VALUE(SUBSTITUTE(実質収支比率等に係る経年分析!J$47,"▲","-")),2)</f>
        <v>36.61</v>
      </c>
    </row>
    <row r="21" spans="1:11" x14ac:dyDescent="0.15">
      <c r="A21" s="162" t="s">
        <v>54</v>
      </c>
      <c r="B21" s="162">
        <f>IF(ISNUMBER(VALUE(SUBSTITUTE(実質収支比率等に係る経年分析!F$49,"▲","-"))),ROUND(VALUE(SUBSTITUTE(実質収支比率等に係る経年分析!F$49,"▲","-")),2),NA())</f>
        <v>-4.8099999999999996</v>
      </c>
      <c r="C21" s="162">
        <f>IF(ISNUMBER(VALUE(SUBSTITUTE(実質収支比率等に係る経年分析!G$49,"▲","-"))),ROUND(VALUE(SUBSTITUTE(実質収支比率等に係る経年分析!G$49,"▲","-")),2),NA())</f>
        <v>1.21</v>
      </c>
      <c r="D21" s="162">
        <f>IF(ISNUMBER(VALUE(SUBSTITUTE(実質収支比率等に係る経年分析!H$49,"▲","-"))),ROUND(VALUE(SUBSTITUTE(実質収支比率等に係る経年分析!H$49,"▲","-")),2),NA())</f>
        <v>-5.93</v>
      </c>
      <c r="E21" s="162">
        <f>IF(ISNUMBER(VALUE(SUBSTITUTE(実質収支比率等に係る経年分析!I$49,"▲","-"))),ROUND(VALUE(SUBSTITUTE(実質収支比率等に係る経年分析!I$49,"▲","-")),2),NA())</f>
        <v>-6.73</v>
      </c>
      <c r="F21" s="162">
        <f>IF(ISNUMBER(VALUE(SUBSTITUTE(実質収支比率等に係る経年分析!J$49,"▲","-"))),ROUND(VALUE(SUBSTITUTE(実質収支比率等に係る経年分析!J$49,"▲","-")),2),NA())</f>
        <v>0.44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0.33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0.38</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0.54</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0.03</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浄化槽施設特別会計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0.04</v>
      </c>
    </row>
    <row r="30" spans="1:11" x14ac:dyDescent="0.15">
      <c r="A30" s="163" t="str">
        <f>IF(連結実質赤字比率に係る赤字・黒字の構成分析!C$40="",NA(),連結実質赤字比率に係る赤字・黒字の構成分析!C$40)</f>
        <v>下水道特別会計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0.43</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1.34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1.79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1.66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0.75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0.69</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0.76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1.37</v>
      </c>
    </row>
    <row r="33" spans="1:16" x14ac:dyDescent="0.15">
      <c r="A33" s="163" t="str">
        <f>IF(連結実質赤字比率に係る赤字・黒字の構成分析!C$37="",NA(),連結実質赤字比率に係る赤字・黒字の構成分析!C$37)</f>
        <v>電気事業特別会計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1.76</v>
      </c>
    </row>
    <row r="34" spans="1:16" x14ac:dyDescent="0.15">
      <c r="A34" s="163" t="str">
        <f>IF(連結実質赤字比率に係る赤字・黒字の構成分析!C$36="",NA(),連結実質赤字比率に係る赤字・黒字の構成分析!C$36)</f>
        <v>上水道特別会計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3.38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3.05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2.72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11.52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8.26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7.61</v>
      </c>
    </row>
    <row r="36" spans="1:16" x14ac:dyDescent="0.15">
      <c r="A36" s="163" t="str">
        <f>IF(連結実質赤字比率に係る赤字・黒字の構成分析!C$34="",NA(),連結実質赤字比率に係る赤字・黒字の構成分析!C$34)</f>
        <v>病院事業特別会計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9.66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13.49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18.28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17.02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2505</v>
      </c>
      <c r="E42" s="164"/>
      <c r="F42" s="164"/>
      <c r="G42" s="164">
        <f>'実質公債費比率（分子）の構造'!L$52</f>
        <v>2518</v>
      </c>
      <c r="H42" s="164"/>
      <c r="I42" s="164"/>
      <c r="J42" s="164">
        <f>'実質公債費比率（分子）の構造'!M$52</f>
        <v>2493</v>
      </c>
      <c r="K42" s="164"/>
      <c r="L42" s="164"/>
      <c r="M42" s="164">
        <f>'実質公債費比率（分子）の構造'!N$52</f>
        <v>2454</v>
      </c>
      <c r="N42" s="164"/>
      <c r="O42" s="164"/>
      <c r="P42" s="164">
        <f>'実質公債費比率（分子）の構造'!O$52</f>
        <v>2444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361</v>
      </c>
      <c r="C46" s="164"/>
      <c r="D46" s="164"/>
      <c r="E46" s="164">
        <f>'実質公債費比率（分子）の構造'!L$48</f>
        <v>338</v>
      </c>
      <c r="F46" s="164"/>
      <c r="G46" s="164"/>
      <c r="H46" s="164">
        <f>'実質公債費比率（分子）の構造'!M$48</f>
        <v>328</v>
      </c>
      <c r="I46" s="164"/>
      <c r="J46" s="164"/>
      <c r="K46" s="164">
        <f>'実質公債費比率（分子）の構造'!N$48</f>
        <v>325</v>
      </c>
      <c r="L46" s="164"/>
      <c r="M46" s="164"/>
      <c r="N46" s="164">
        <f>'実質公債費比率（分子）の構造'!O$48</f>
        <v>350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2724</v>
      </c>
      <c r="C49" s="164"/>
      <c r="D49" s="164"/>
      <c r="E49" s="164">
        <f>'実質公債費比率（分子）の構造'!L$45</f>
        <v>2872</v>
      </c>
      <c r="F49" s="164"/>
      <c r="G49" s="164"/>
      <c r="H49" s="164">
        <f>'実質公債費比率（分子）の構造'!M$45</f>
        <v>2993</v>
      </c>
      <c r="I49" s="164"/>
      <c r="J49" s="164"/>
      <c r="K49" s="164">
        <f>'実質公債費比率（分子）の構造'!N$45</f>
        <v>2953</v>
      </c>
      <c r="L49" s="164"/>
      <c r="M49" s="164"/>
      <c r="N49" s="164">
        <f>'実質公債費比率（分子）の構造'!O$45</f>
        <v>2927</v>
      </c>
      <c r="O49" s="164"/>
      <c r="P49" s="164"/>
    </row>
    <row r="50" spans="1:16" x14ac:dyDescent="0.15">
      <c r="A50" s="164" t="s">
        <v>67</v>
      </c>
      <c r="B50" s="164" t="e">
        <f>NA()</f>
        <v>#N/A</v>
      </c>
      <c r="C50" s="164">
        <f>IF(ISNUMBER('実質公債費比率（分子）の構造'!K$53),'実質公債費比率（分子）の構造'!K$53,NA())</f>
        <v>580</v>
      </c>
      <c r="D50" s="164" t="e">
        <f>NA()</f>
        <v>#N/A</v>
      </c>
      <c r="E50" s="164" t="e">
        <f>NA()</f>
        <v>#N/A</v>
      </c>
      <c r="F50" s="164">
        <f>IF(ISNUMBER('実質公債費比率（分子）の構造'!L$53),'実質公債費比率（分子）の構造'!L$53,NA())</f>
        <v>692</v>
      </c>
      <c r="G50" s="164" t="e">
        <f>NA()</f>
        <v>#N/A</v>
      </c>
      <c r="H50" s="164" t="e">
        <f>NA()</f>
        <v>#N/A</v>
      </c>
      <c r="I50" s="164">
        <f>IF(ISNUMBER('実質公債費比率（分子）の構造'!M$53),'実質公債費比率（分子）の構造'!M$53,NA())</f>
        <v>828</v>
      </c>
      <c r="J50" s="164" t="e">
        <f>NA()</f>
        <v>#N/A</v>
      </c>
      <c r="K50" s="164" t="e">
        <f>NA()</f>
        <v>#N/A</v>
      </c>
      <c r="L50" s="164">
        <f>IF(ISNUMBER('実質公債費比率（分子）の構造'!N$53),'実質公債費比率（分子）の構造'!N$53,NA())</f>
        <v>824</v>
      </c>
      <c r="M50" s="164" t="e">
        <f>NA()</f>
        <v>#N/A</v>
      </c>
      <c r="N50" s="164" t="e">
        <f>NA()</f>
        <v>#N/A</v>
      </c>
      <c r="O50" s="164">
        <f>IF(ISNUMBER('実質公債費比率（分子）の構造'!O$53),'実質公債費比率（分子）の構造'!O$53,NA())</f>
        <v>833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21129</v>
      </c>
      <c r="E56" s="163"/>
      <c r="F56" s="163"/>
      <c r="G56" s="163">
        <f>'将来負担比率（分子）の構造'!J$52</f>
        <v>20863</v>
      </c>
      <c r="H56" s="163"/>
      <c r="I56" s="163"/>
      <c r="J56" s="163">
        <f>'将来負担比率（分子）の構造'!K$52</f>
        <v>20362</v>
      </c>
      <c r="K56" s="163"/>
      <c r="L56" s="163"/>
      <c r="M56" s="163">
        <f>'将来負担比率（分子）の構造'!L$52</f>
        <v>20444</v>
      </c>
      <c r="N56" s="163"/>
      <c r="O56" s="163"/>
      <c r="P56" s="163">
        <f>'将来負担比率（分子）の構造'!M$52</f>
        <v>20494</v>
      </c>
    </row>
    <row r="57" spans="1:16" x14ac:dyDescent="0.15">
      <c r="A57" s="163" t="s">
        <v>42</v>
      </c>
      <c r="B57" s="163"/>
      <c r="C57" s="163"/>
      <c r="D57" s="163">
        <f>'将来負担比率（分子）の構造'!I$51</f>
        <v>1192</v>
      </c>
      <c r="E57" s="163"/>
      <c r="F57" s="163"/>
      <c r="G57" s="163">
        <f>'将来負担比率（分子）の構造'!J$51</f>
        <v>1069</v>
      </c>
      <c r="H57" s="163"/>
      <c r="I57" s="163"/>
      <c r="J57" s="163">
        <f>'将来負担比率（分子）の構造'!K$51</f>
        <v>885</v>
      </c>
      <c r="K57" s="163"/>
      <c r="L57" s="163"/>
      <c r="M57" s="163">
        <f>'将来負担比率（分子）の構造'!L$51</f>
        <v>767</v>
      </c>
      <c r="N57" s="163"/>
      <c r="O57" s="163"/>
      <c r="P57" s="163">
        <f>'将来負担比率（分子）の構造'!M$51</f>
        <v>621</v>
      </c>
    </row>
    <row r="58" spans="1:16" x14ac:dyDescent="0.15">
      <c r="A58" s="163" t="s">
        <v>41</v>
      </c>
      <c r="B58" s="163"/>
      <c r="C58" s="163"/>
      <c r="D58" s="163">
        <f>'将来負担比率（分子）の構造'!I$50</f>
        <v>16378</v>
      </c>
      <c r="E58" s="163"/>
      <c r="F58" s="163"/>
      <c r="G58" s="163">
        <f>'将来負担比率（分子）の構造'!J$50</f>
        <v>16614</v>
      </c>
      <c r="H58" s="163"/>
      <c r="I58" s="163"/>
      <c r="J58" s="163">
        <f>'将来負担比率（分子）の構造'!K$50</f>
        <v>16028</v>
      </c>
      <c r="K58" s="163"/>
      <c r="L58" s="163"/>
      <c r="M58" s="163">
        <f>'将来負担比率（分子）の構造'!L$50</f>
        <v>15835</v>
      </c>
      <c r="N58" s="163"/>
      <c r="O58" s="163"/>
      <c r="P58" s="163">
        <f>'将来負担比率（分子）の構造'!M$50</f>
        <v>13739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5073</v>
      </c>
      <c r="C62" s="163"/>
      <c r="D62" s="163"/>
      <c r="E62" s="163">
        <f>'将来負担比率（分子）の構造'!J$45</f>
        <v>4995</v>
      </c>
      <c r="F62" s="163"/>
      <c r="G62" s="163"/>
      <c r="H62" s="163">
        <f>'将来負担比率（分子）の構造'!K$45</f>
        <v>4921</v>
      </c>
      <c r="I62" s="163"/>
      <c r="J62" s="163"/>
      <c r="K62" s="163">
        <f>'将来負担比率（分子）の構造'!L$45</f>
        <v>4877</v>
      </c>
      <c r="L62" s="163"/>
      <c r="M62" s="163"/>
      <c r="N62" s="163">
        <f>'将来負担比率（分子）の構造'!M$45</f>
        <v>4724</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3240</v>
      </c>
      <c r="C64" s="163"/>
      <c r="D64" s="163"/>
      <c r="E64" s="163">
        <f>'将来負担比率（分子）の構造'!J$43</f>
        <v>3074</v>
      </c>
      <c r="F64" s="163"/>
      <c r="G64" s="163"/>
      <c r="H64" s="163">
        <f>'将来負担比率（分子）の構造'!K$43</f>
        <v>2844</v>
      </c>
      <c r="I64" s="163"/>
      <c r="J64" s="163"/>
      <c r="K64" s="163">
        <f>'将来負担比率（分子）の構造'!L$43</f>
        <v>2811</v>
      </c>
      <c r="L64" s="163"/>
      <c r="M64" s="163"/>
      <c r="N64" s="163">
        <f>'将来負担比率（分子）の構造'!M$43</f>
        <v>2643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25038</v>
      </c>
      <c r="C66" s="163"/>
      <c r="D66" s="163"/>
      <c r="E66" s="163">
        <f>'将来負担比率（分子）の構造'!J$41</f>
        <v>25233</v>
      </c>
      <c r="F66" s="163"/>
      <c r="G66" s="163"/>
      <c r="H66" s="163">
        <f>'将来負担比率（分子）の構造'!K$41</f>
        <v>24540</v>
      </c>
      <c r="I66" s="163"/>
      <c r="J66" s="163"/>
      <c r="K66" s="163">
        <f>'将来負担比率（分子）の構造'!L$41</f>
        <v>24706</v>
      </c>
      <c r="L66" s="163"/>
      <c r="M66" s="163"/>
      <c r="N66" s="163">
        <f>'将来負担比率（分子）の構造'!M$41</f>
        <v>24242</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5501</v>
      </c>
      <c r="C72" s="167">
        <f>基金残高に係る経年分析!G55</f>
        <v>5835</v>
      </c>
      <c r="D72" s="167">
        <f>基金残高に係る経年分析!H55</f>
        <v>5439</v>
      </c>
    </row>
    <row r="73" spans="1:16" x14ac:dyDescent="0.15">
      <c r="A73" s="166" t="s">
        <v>74</v>
      </c>
      <c r="B73" s="167">
        <f>基金残高に係る経年分析!F56</f>
        <v>1940</v>
      </c>
      <c r="C73" s="167">
        <f>基金残高に係る経年分析!G56</f>
        <v>2007</v>
      </c>
      <c r="D73" s="167">
        <f>基金残高に係る経年分析!H56</f>
        <v>729</v>
      </c>
    </row>
    <row r="74" spans="1:16" x14ac:dyDescent="0.15">
      <c r="A74" s="166" t="s">
        <v>75</v>
      </c>
      <c r="B74" s="167">
        <f>基金残高に係る経年分析!F57</f>
        <v>9613</v>
      </c>
      <c r="C74" s="167">
        <f>基金残高に係る経年分析!G57</f>
        <v>9445</v>
      </c>
      <c r="D74" s="167">
        <f>基金残高に係る経年分析!H57</f>
        <v>9138</v>
      </c>
    </row>
  </sheetData>
  <sheetProtection algorithmName="SHA-512" hashValue="uM/m0k+6Tc+reBDug9m7mrD4GLfKyjakqgOYqttewdFWTths91+axL9TTEhZSmAAYwGrsRQL2HgG+5xaPafN1g==" saltValue="OyANUJq6bZa1wxNENrG5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3445122</v>
      </c>
      <c r="S5" s="677"/>
      <c r="T5" s="677"/>
      <c r="U5" s="677"/>
      <c r="V5" s="677"/>
      <c r="W5" s="677"/>
      <c r="X5" s="677"/>
      <c r="Y5" s="702"/>
      <c r="Z5" s="715">
        <v>10.8</v>
      </c>
      <c r="AA5" s="715"/>
      <c r="AB5" s="715"/>
      <c r="AC5" s="715"/>
      <c r="AD5" s="716">
        <v>3445122</v>
      </c>
      <c r="AE5" s="716"/>
      <c r="AF5" s="716"/>
      <c r="AG5" s="716"/>
      <c r="AH5" s="716"/>
      <c r="AI5" s="716"/>
      <c r="AJ5" s="716"/>
      <c r="AK5" s="716"/>
      <c r="AL5" s="703">
        <v>22.8</v>
      </c>
      <c r="AM5" s="685"/>
      <c r="AN5" s="685"/>
      <c r="AO5" s="704"/>
      <c r="AP5" s="679" t="s">
        <v>216</v>
      </c>
      <c r="AQ5" s="680"/>
      <c r="AR5" s="680"/>
      <c r="AS5" s="680"/>
      <c r="AT5" s="680"/>
      <c r="AU5" s="680"/>
      <c r="AV5" s="680"/>
      <c r="AW5" s="680"/>
      <c r="AX5" s="680"/>
      <c r="AY5" s="680"/>
      <c r="AZ5" s="680"/>
      <c r="BA5" s="680"/>
      <c r="BB5" s="680"/>
      <c r="BC5" s="680"/>
      <c r="BD5" s="680"/>
      <c r="BE5" s="680"/>
      <c r="BF5" s="681"/>
      <c r="BG5" s="621">
        <v>3445122</v>
      </c>
      <c r="BH5" s="622"/>
      <c r="BI5" s="622"/>
      <c r="BJ5" s="622"/>
      <c r="BK5" s="622"/>
      <c r="BL5" s="622"/>
      <c r="BM5" s="622"/>
      <c r="BN5" s="623"/>
      <c r="BO5" s="659">
        <v>100</v>
      </c>
      <c r="BP5" s="659"/>
      <c r="BQ5" s="659"/>
      <c r="BR5" s="659"/>
      <c r="BS5" s="660">
        <v>24208</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439932</v>
      </c>
      <c r="S6" s="622"/>
      <c r="T6" s="622"/>
      <c r="U6" s="622"/>
      <c r="V6" s="622"/>
      <c r="W6" s="622"/>
      <c r="X6" s="622"/>
      <c r="Y6" s="623"/>
      <c r="Z6" s="659">
        <v>1.4</v>
      </c>
      <c r="AA6" s="659"/>
      <c r="AB6" s="659"/>
      <c r="AC6" s="659"/>
      <c r="AD6" s="660">
        <v>439932</v>
      </c>
      <c r="AE6" s="660"/>
      <c r="AF6" s="660"/>
      <c r="AG6" s="660"/>
      <c r="AH6" s="660"/>
      <c r="AI6" s="660"/>
      <c r="AJ6" s="660"/>
      <c r="AK6" s="660"/>
      <c r="AL6" s="624">
        <v>2.9</v>
      </c>
      <c r="AM6" s="625"/>
      <c r="AN6" s="625"/>
      <c r="AO6" s="661"/>
      <c r="AP6" s="618" t="s">
        <v>221</v>
      </c>
      <c r="AQ6" s="619"/>
      <c r="AR6" s="619"/>
      <c r="AS6" s="619"/>
      <c r="AT6" s="619"/>
      <c r="AU6" s="619"/>
      <c r="AV6" s="619"/>
      <c r="AW6" s="619"/>
      <c r="AX6" s="619"/>
      <c r="AY6" s="619"/>
      <c r="AZ6" s="619"/>
      <c r="BA6" s="619"/>
      <c r="BB6" s="619"/>
      <c r="BC6" s="619"/>
      <c r="BD6" s="619"/>
      <c r="BE6" s="619"/>
      <c r="BF6" s="620"/>
      <c r="BG6" s="621">
        <v>3445122</v>
      </c>
      <c r="BH6" s="622"/>
      <c r="BI6" s="622"/>
      <c r="BJ6" s="622"/>
      <c r="BK6" s="622"/>
      <c r="BL6" s="622"/>
      <c r="BM6" s="622"/>
      <c r="BN6" s="623"/>
      <c r="BO6" s="659">
        <v>100</v>
      </c>
      <c r="BP6" s="659"/>
      <c r="BQ6" s="659"/>
      <c r="BR6" s="659"/>
      <c r="BS6" s="660">
        <v>24208</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177437</v>
      </c>
      <c r="CS6" s="622"/>
      <c r="CT6" s="622"/>
      <c r="CU6" s="622"/>
      <c r="CV6" s="622"/>
      <c r="CW6" s="622"/>
      <c r="CX6" s="622"/>
      <c r="CY6" s="623"/>
      <c r="CZ6" s="703">
        <v>0.6</v>
      </c>
      <c r="DA6" s="685"/>
      <c r="DB6" s="685"/>
      <c r="DC6" s="705"/>
      <c r="DD6" s="627">
        <v>2365</v>
      </c>
      <c r="DE6" s="622"/>
      <c r="DF6" s="622"/>
      <c r="DG6" s="622"/>
      <c r="DH6" s="622"/>
      <c r="DI6" s="622"/>
      <c r="DJ6" s="622"/>
      <c r="DK6" s="622"/>
      <c r="DL6" s="622"/>
      <c r="DM6" s="622"/>
      <c r="DN6" s="622"/>
      <c r="DO6" s="622"/>
      <c r="DP6" s="623"/>
      <c r="DQ6" s="627">
        <v>177437</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1306</v>
      </c>
      <c r="S7" s="622"/>
      <c r="T7" s="622"/>
      <c r="U7" s="622"/>
      <c r="V7" s="622"/>
      <c r="W7" s="622"/>
      <c r="X7" s="622"/>
      <c r="Y7" s="623"/>
      <c r="Z7" s="659">
        <v>0</v>
      </c>
      <c r="AA7" s="659"/>
      <c r="AB7" s="659"/>
      <c r="AC7" s="659"/>
      <c r="AD7" s="660">
        <v>1306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1262465</v>
      </c>
      <c r="BH7" s="622"/>
      <c r="BI7" s="622"/>
      <c r="BJ7" s="622"/>
      <c r="BK7" s="622"/>
      <c r="BL7" s="622"/>
      <c r="BM7" s="622"/>
      <c r="BN7" s="623"/>
      <c r="BO7" s="659">
        <v>36.6</v>
      </c>
      <c r="BP7" s="659"/>
      <c r="BQ7" s="659"/>
      <c r="BR7" s="659"/>
      <c r="BS7" s="660">
        <v>24208</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4548195</v>
      </c>
      <c r="CS7" s="622"/>
      <c r="CT7" s="622"/>
      <c r="CU7" s="622"/>
      <c r="CV7" s="622"/>
      <c r="CW7" s="622"/>
      <c r="CX7" s="622"/>
      <c r="CY7" s="623"/>
      <c r="CZ7" s="659">
        <v>15.1</v>
      </c>
      <c r="DA7" s="659"/>
      <c r="DB7" s="659"/>
      <c r="DC7" s="659"/>
      <c r="DD7" s="627">
        <v>1297730</v>
      </c>
      <c r="DE7" s="622"/>
      <c r="DF7" s="622"/>
      <c r="DG7" s="622"/>
      <c r="DH7" s="622"/>
      <c r="DI7" s="622"/>
      <c r="DJ7" s="622"/>
      <c r="DK7" s="622"/>
      <c r="DL7" s="622"/>
      <c r="DM7" s="622"/>
      <c r="DN7" s="622"/>
      <c r="DO7" s="622"/>
      <c r="DP7" s="623"/>
      <c r="DQ7" s="627">
        <v>2632438</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19736</v>
      </c>
      <c r="S8" s="622"/>
      <c r="T8" s="622"/>
      <c r="U8" s="622"/>
      <c r="V8" s="622"/>
      <c r="W8" s="622"/>
      <c r="X8" s="622"/>
      <c r="Y8" s="623"/>
      <c r="Z8" s="659">
        <v>0.1</v>
      </c>
      <c r="AA8" s="659"/>
      <c r="AB8" s="659"/>
      <c r="AC8" s="659"/>
      <c r="AD8" s="660">
        <v>19736</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45759</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9229333</v>
      </c>
      <c r="CS8" s="622"/>
      <c r="CT8" s="622"/>
      <c r="CU8" s="622"/>
      <c r="CV8" s="622"/>
      <c r="CW8" s="622"/>
      <c r="CX8" s="622"/>
      <c r="CY8" s="623"/>
      <c r="CZ8" s="659">
        <v>30.7</v>
      </c>
      <c r="DA8" s="659"/>
      <c r="DB8" s="659"/>
      <c r="DC8" s="659"/>
      <c r="DD8" s="627">
        <v>634513</v>
      </c>
      <c r="DE8" s="622"/>
      <c r="DF8" s="622"/>
      <c r="DG8" s="622"/>
      <c r="DH8" s="622"/>
      <c r="DI8" s="622"/>
      <c r="DJ8" s="622"/>
      <c r="DK8" s="622"/>
      <c r="DL8" s="622"/>
      <c r="DM8" s="622"/>
      <c r="DN8" s="622"/>
      <c r="DO8" s="622"/>
      <c r="DP8" s="623"/>
      <c r="DQ8" s="627">
        <v>4659111</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23227</v>
      </c>
      <c r="S9" s="622"/>
      <c r="T9" s="622"/>
      <c r="U9" s="622"/>
      <c r="V9" s="622"/>
      <c r="W9" s="622"/>
      <c r="X9" s="622"/>
      <c r="Y9" s="623"/>
      <c r="Z9" s="659">
        <v>0.1</v>
      </c>
      <c r="AA9" s="659"/>
      <c r="AB9" s="659"/>
      <c r="AC9" s="659"/>
      <c r="AD9" s="660">
        <v>23227</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1045935</v>
      </c>
      <c r="BH9" s="622"/>
      <c r="BI9" s="622"/>
      <c r="BJ9" s="622"/>
      <c r="BK9" s="622"/>
      <c r="BL9" s="622"/>
      <c r="BM9" s="622"/>
      <c r="BN9" s="623"/>
      <c r="BO9" s="659">
        <v>30.4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2376503</v>
      </c>
      <c r="CS9" s="622"/>
      <c r="CT9" s="622"/>
      <c r="CU9" s="622"/>
      <c r="CV9" s="622"/>
      <c r="CW9" s="622"/>
      <c r="CX9" s="622"/>
      <c r="CY9" s="623"/>
      <c r="CZ9" s="659">
        <v>7.9</v>
      </c>
      <c r="DA9" s="659"/>
      <c r="DB9" s="659"/>
      <c r="DC9" s="659"/>
      <c r="DD9" s="627">
        <v>291863</v>
      </c>
      <c r="DE9" s="622"/>
      <c r="DF9" s="622"/>
      <c r="DG9" s="622"/>
      <c r="DH9" s="622"/>
      <c r="DI9" s="622"/>
      <c r="DJ9" s="622"/>
      <c r="DK9" s="622"/>
      <c r="DL9" s="622"/>
      <c r="DM9" s="622"/>
      <c r="DN9" s="622"/>
      <c r="DO9" s="622"/>
      <c r="DP9" s="623"/>
      <c r="DQ9" s="627">
        <v>1705234</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86044</v>
      </c>
      <c r="BH10" s="622"/>
      <c r="BI10" s="622"/>
      <c r="BJ10" s="622"/>
      <c r="BK10" s="622"/>
      <c r="BL10" s="622"/>
      <c r="BM10" s="622"/>
      <c r="BN10" s="623"/>
      <c r="BO10" s="659">
        <v>2.5</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12277</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6898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873056</v>
      </c>
      <c r="S11" s="622"/>
      <c r="T11" s="622"/>
      <c r="U11" s="622"/>
      <c r="V11" s="622"/>
      <c r="W11" s="622"/>
      <c r="X11" s="622"/>
      <c r="Y11" s="623"/>
      <c r="Z11" s="624">
        <v>2.7</v>
      </c>
      <c r="AA11" s="625"/>
      <c r="AB11" s="625"/>
      <c r="AC11" s="626"/>
      <c r="AD11" s="627">
        <v>873056</v>
      </c>
      <c r="AE11" s="622"/>
      <c r="AF11" s="622"/>
      <c r="AG11" s="622"/>
      <c r="AH11" s="622"/>
      <c r="AI11" s="622"/>
      <c r="AJ11" s="622"/>
      <c r="AK11" s="623"/>
      <c r="AL11" s="624">
        <v>5.8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84727</v>
      </c>
      <c r="BH11" s="622"/>
      <c r="BI11" s="622"/>
      <c r="BJ11" s="622"/>
      <c r="BK11" s="622"/>
      <c r="BL11" s="622"/>
      <c r="BM11" s="622"/>
      <c r="BN11" s="623"/>
      <c r="BO11" s="659">
        <v>2.5</v>
      </c>
      <c r="BP11" s="659"/>
      <c r="BQ11" s="659"/>
      <c r="BR11" s="659"/>
      <c r="BS11" s="660">
        <v>24208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2328495</v>
      </c>
      <c r="CS11" s="622"/>
      <c r="CT11" s="622"/>
      <c r="CU11" s="622"/>
      <c r="CV11" s="622"/>
      <c r="CW11" s="622"/>
      <c r="CX11" s="622"/>
      <c r="CY11" s="623"/>
      <c r="CZ11" s="659">
        <v>7.7</v>
      </c>
      <c r="DA11" s="659"/>
      <c r="DB11" s="659"/>
      <c r="DC11" s="659"/>
      <c r="DD11" s="627">
        <v>627123</v>
      </c>
      <c r="DE11" s="622"/>
      <c r="DF11" s="622"/>
      <c r="DG11" s="622"/>
      <c r="DH11" s="622"/>
      <c r="DI11" s="622"/>
      <c r="DJ11" s="622"/>
      <c r="DK11" s="622"/>
      <c r="DL11" s="622"/>
      <c r="DM11" s="622"/>
      <c r="DN11" s="622"/>
      <c r="DO11" s="622"/>
      <c r="DP11" s="623"/>
      <c r="DQ11" s="627">
        <v>1068536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9065</v>
      </c>
      <c r="S12" s="622"/>
      <c r="T12" s="622"/>
      <c r="U12" s="622"/>
      <c r="V12" s="622"/>
      <c r="W12" s="622"/>
      <c r="X12" s="622"/>
      <c r="Y12" s="623"/>
      <c r="Z12" s="659">
        <v>0</v>
      </c>
      <c r="AA12" s="659"/>
      <c r="AB12" s="659"/>
      <c r="AC12" s="659"/>
      <c r="AD12" s="660">
        <v>9065</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1778600</v>
      </c>
      <c r="BH12" s="622"/>
      <c r="BI12" s="622"/>
      <c r="BJ12" s="622"/>
      <c r="BK12" s="622"/>
      <c r="BL12" s="622"/>
      <c r="BM12" s="622"/>
      <c r="BN12" s="623"/>
      <c r="BO12" s="659">
        <v>51.6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471117</v>
      </c>
      <c r="CS12" s="622"/>
      <c r="CT12" s="622"/>
      <c r="CU12" s="622"/>
      <c r="CV12" s="622"/>
      <c r="CW12" s="622"/>
      <c r="CX12" s="622"/>
      <c r="CY12" s="623"/>
      <c r="CZ12" s="659">
        <v>1.6</v>
      </c>
      <c r="DA12" s="659"/>
      <c r="DB12" s="659"/>
      <c r="DC12" s="659"/>
      <c r="DD12" s="627">
        <v>93909</v>
      </c>
      <c r="DE12" s="622"/>
      <c r="DF12" s="622"/>
      <c r="DG12" s="622"/>
      <c r="DH12" s="622"/>
      <c r="DI12" s="622"/>
      <c r="DJ12" s="622"/>
      <c r="DK12" s="622"/>
      <c r="DL12" s="622"/>
      <c r="DM12" s="622"/>
      <c r="DN12" s="622"/>
      <c r="DO12" s="622"/>
      <c r="DP12" s="623"/>
      <c r="DQ12" s="627">
        <v>311470</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1674627</v>
      </c>
      <c r="BH13" s="622"/>
      <c r="BI13" s="622"/>
      <c r="BJ13" s="622"/>
      <c r="BK13" s="622"/>
      <c r="BL13" s="622"/>
      <c r="BM13" s="622"/>
      <c r="BN13" s="623"/>
      <c r="BO13" s="659">
        <v>48.6</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2061167</v>
      </c>
      <c r="CS13" s="622"/>
      <c r="CT13" s="622"/>
      <c r="CU13" s="622"/>
      <c r="CV13" s="622"/>
      <c r="CW13" s="622"/>
      <c r="CX13" s="622"/>
      <c r="CY13" s="623"/>
      <c r="CZ13" s="659">
        <v>6.9</v>
      </c>
      <c r="DA13" s="659"/>
      <c r="DB13" s="659"/>
      <c r="DC13" s="659"/>
      <c r="DD13" s="627">
        <v>1633779</v>
      </c>
      <c r="DE13" s="622"/>
      <c r="DF13" s="622"/>
      <c r="DG13" s="622"/>
      <c r="DH13" s="622"/>
      <c r="DI13" s="622"/>
      <c r="DJ13" s="622"/>
      <c r="DK13" s="622"/>
      <c r="DL13" s="622"/>
      <c r="DM13" s="622"/>
      <c r="DN13" s="622"/>
      <c r="DO13" s="622"/>
      <c r="DP13" s="623"/>
      <c r="DQ13" s="627">
        <v>408035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176547</v>
      </c>
      <c r="BH14" s="622"/>
      <c r="BI14" s="622"/>
      <c r="BJ14" s="622"/>
      <c r="BK14" s="622"/>
      <c r="BL14" s="622"/>
      <c r="BM14" s="622"/>
      <c r="BN14" s="623"/>
      <c r="BO14" s="659">
        <v>5.0999999999999996</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1418908</v>
      </c>
      <c r="CS14" s="622"/>
      <c r="CT14" s="622"/>
      <c r="CU14" s="622"/>
      <c r="CV14" s="622"/>
      <c r="CW14" s="622"/>
      <c r="CX14" s="622"/>
      <c r="CY14" s="623"/>
      <c r="CZ14" s="659">
        <v>4.7</v>
      </c>
      <c r="DA14" s="659"/>
      <c r="DB14" s="659"/>
      <c r="DC14" s="659"/>
      <c r="DD14" s="627">
        <v>507732</v>
      </c>
      <c r="DE14" s="622"/>
      <c r="DF14" s="622"/>
      <c r="DG14" s="622"/>
      <c r="DH14" s="622"/>
      <c r="DI14" s="622"/>
      <c r="DJ14" s="622"/>
      <c r="DK14" s="622"/>
      <c r="DL14" s="622"/>
      <c r="DM14" s="622"/>
      <c r="DN14" s="622"/>
      <c r="DO14" s="622"/>
      <c r="DP14" s="623"/>
      <c r="DQ14" s="627">
        <v>942903</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36899</v>
      </c>
      <c r="S15" s="622"/>
      <c r="T15" s="622"/>
      <c r="U15" s="622"/>
      <c r="V15" s="622"/>
      <c r="W15" s="622"/>
      <c r="X15" s="622"/>
      <c r="Y15" s="623"/>
      <c r="Z15" s="659">
        <v>0.1</v>
      </c>
      <c r="AA15" s="659"/>
      <c r="AB15" s="659"/>
      <c r="AC15" s="659"/>
      <c r="AD15" s="660">
        <v>36899</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227510</v>
      </c>
      <c r="BH15" s="622"/>
      <c r="BI15" s="622"/>
      <c r="BJ15" s="622"/>
      <c r="BK15" s="622"/>
      <c r="BL15" s="622"/>
      <c r="BM15" s="622"/>
      <c r="BN15" s="623"/>
      <c r="BO15" s="659">
        <v>6.6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2945527</v>
      </c>
      <c r="CS15" s="622"/>
      <c r="CT15" s="622"/>
      <c r="CU15" s="622"/>
      <c r="CV15" s="622"/>
      <c r="CW15" s="622"/>
      <c r="CX15" s="622"/>
      <c r="CY15" s="623"/>
      <c r="CZ15" s="659">
        <v>9.8000000000000007</v>
      </c>
      <c r="DA15" s="659"/>
      <c r="DB15" s="659"/>
      <c r="DC15" s="659"/>
      <c r="DD15" s="627">
        <v>973037</v>
      </c>
      <c r="DE15" s="622"/>
      <c r="DF15" s="622"/>
      <c r="DG15" s="622"/>
      <c r="DH15" s="622"/>
      <c r="DI15" s="622"/>
      <c r="DJ15" s="622"/>
      <c r="DK15" s="622"/>
      <c r="DL15" s="622"/>
      <c r="DM15" s="622"/>
      <c r="DN15" s="622"/>
      <c r="DO15" s="622"/>
      <c r="DP15" s="623"/>
      <c r="DQ15" s="627">
        <v>1959640</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58509</v>
      </c>
      <c r="S16" s="622"/>
      <c r="T16" s="622"/>
      <c r="U16" s="622"/>
      <c r="V16" s="622"/>
      <c r="W16" s="622"/>
      <c r="X16" s="622"/>
      <c r="Y16" s="623"/>
      <c r="Z16" s="659">
        <v>0.2</v>
      </c>
      <c r="AA16" s="659"/>
      <c r="AB16" s="659"/>
      <c r="AC16" s="659"/>
      <c r="AD16" s="660">
        <v>58509</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442128</v>
      </c>
      <c r="CS16" s="622"/>
      <c r="CT16" s="622"/>
      <c r="CU16" s="622"/>
      <c r="CV16" s="622"/>
      <c r="CW16" s="622"/>
      <c r="CX16" s="622"/>
      <c r="CY16" s="623"/>
      <c r="CZ16" s="659">
        <v>1.5</v>
      </c>
      <c r="DA16" s="659"/>
      <c r="DB16" s="659"/>
      <c r="DC16" s="659"/>
      <c r="DD16" s="627" t="s">
        <v>122</v>
      </c>
      <c r="DE16" s="622"/>
      <c r="DF16" s="622"/>
      <c r="DG16" s="622"/>
      <c r="DH16" s="622"/>
      <c r="DI16" s="622"/>
      <c r="DJ16" s="622"/>
      <c r="DK16" s="622"/>
      <c r="DL16" s="622"/>
      <c r="DM16" s="622"/>
      <c r="DN16" s="622"/>
      <c r="DO16" s="622"/>
      <c r="DP16" s="623"/>
      <c r="DQ16" s="627">
        <v>306105</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135959</v>
      </c>
      <c r="S17" s="622"/>
      <c r="T17" s="622"/>
      <c r="U17" s="622"/>
      <c r="V17" s="622"/>
      <c r="W17" s="622"/>
      <c r="X17" s="622"/>
      <c r="Y17" s="623"/>
      <c r="Z17" s="659">
        <v>0.4</v>
      </c>
      <c r="AA17" s="659"/>
      <c r="AB17" s="659"/>
      <c r="AC17" s="659"/>
      <c r="AD17" s="660">
        <v>135959</v>
      </c>
      <c r="AE17" s="660"/>
      <c r="AF17" s="660"/>
      <c r="AG17" s="660"/>
      <c r="AH17" s="660"/>
      <c r="AI17" s="660"/>
      <c r="AJ17" s="660"/>
      <c r="AK17" s="660"/>
      <c r="AL17" s="624">
        <v>0.9</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4075377</v>
      </c>
      <c r="CS17" s="622"/>
      <c r="CT17" s="622"/>
      <c r="CU17" s="622"/>
      <c r="CV17" s="622"/>
      <c r="CW17" s="622"/>
      <c r="CX17" s="622"/>
      <c r="CY17" s="623"/>
      <c r="CZ17" s="659">
        <v>13.5</v>
      </c>
      <c r="DA17" s="659"/>
      <c r="DB17" s="659"/>
      <c r="DC17" s="659"/>
      <c r="DD17" s="627" t="s">
        <v>122</v>
      </c>
      <c r="DE17" s="622"/>
      <c r="DF17" s="622"/>
      <c r="DG17" s="622"/>
      <c r="DH17" s="622"/>
      <c r="DI17" s="622"/>
      <c r="DJ17" s="622"/>
      <c r="DK17" s="622"/>
      <c r="DL17" s="622"/>
      <c r="DM17" s="622"/>
      <c r="DN17" s="622"/>
      <c r="DO17" s="622"/>
      <c r="DP17" s="623"/>
      <c r="DQ17" s="627">
        <v>3987342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19248</v>
      </c>
      <c r="S18" s="622"/>
      <c r="T18" s="622"/>
      <c r="U18" s="622"/>
      <c r="V18" s="622"/>
      <c r="W18" s="622"/>
      <c r="X18" s="622"/>
      <c r="Y18" s="623"/>
      <c r="Z18" s="659">
        <v>0.1</v>
      </c>
      <c r="AA18" s="659"/>
      <c r="AB18" s="659"/>
      <c r="AC18" s="659"/>
      <c r="AD18" s="660">
        <v>19248</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116711</v>
      </c>
      <c r="S19" s="622"/>
      <c r="T19" s="622"/>
      <c r="U19" s="622"/>
      <c r="V19" s="622"/>
      <c r="W19" s="622"/>
      <c r="X19" s="622"/>
      <c r="Y19" s="623"/>
      <c r="Z19" s="659">
        <v>0.4</v>
      </c>
      <c r="AA19" s="659"/>
      <c r="AB19" s="659"/>
      <c r="AC19" s="659"/>
      <c r="AD19" s="660">
        <v>116711</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30086464</v>
      </c>
      <c r="CS20" s="622"/>
      <c r="CT20" s="622"/>
      <c r="CU20" s="622"/>
      <c r="CV20" s="622"/>
      <c r="CW20" s="622"/>
      <c r="CX20" s="622"/>
      <c r="CY20" s="623"/>
      <c r="CZ20" s="659">
        <v>100</v>
      </c>
      <c r="DA20" s="659"/>
      <c r="DB20" s="659"/>
      <c r="DC20" s="659"/>
      <c r="DD20" s="627">
        <v>6062051</v>
      </c>
      <c r="DE20" s="622"/>
      <c r="DF20" s="622"/>
      <c r="DG20" s="622"/>
      <c r="DH20" s="622"/>
      <c r="DI20" s="622"/>
      <c r="DJ20" s="622"/>
      <c r="DK20" s="622"/>
      <c r="DL20" s="622"/>
      <c r="DM20" s="622"/>
      <c r="DN20" s="622"/>
      <c r="DO20" s="622"/>
      <c r="DP20" s="623"/>
      <c r="DQ20" s="627">
        <v>18165149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10775491</v>
      </c>
      <c r="S21" s="622"/>
      <c r="T21" s="622"/>
      <c r="U21" s="622"/>
      <c r="V21" s="622"/>
      <c r="W21" s="622"/>
      <c r="X21" s="622"/>
      <c r="Y21" s="623"/>
      <c r="Z21" s="659">
        <v>33.9</v>
      </c>
      <c r="AA21" s="659"/>
      <c r="AB21" s="659"/>
      <c r="AC21" s="659"/>
      <c r="AD21" s="660">
        <v>9903434</v>
      </c>
      <c r="AE21" s="660"/>
      <c r="AF21" s="660"/>
      <c r="AG21" s="660"/>
      <c r="AH21" s="660"/>
      <c r="AI21" s="660"/>
      <c r="AJ21" s="660"/>
      <c r="AK21" s="660"/>
      <c r="AL21" s="624">
        <v>65.599999999999994</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9903434</v>
      </c>
      <c r="S22" s="622"/>
      <c r="T22" s="622"/>
      <c r="U22" s="622"/>
      <c r="V22" s="622"/>
      <c r="W22" s="622"/>
      <c r="X22" s="622"/>
      <c r="Y22" s="623"/>
      <c r="Z22" s="659">
        <v>31.2</v>
      </c>
      <c r="AA22" s="659"/>
      <c r="AB22" s="659"/>
      <c r="AC22" s="659"/>
      <c r="AD22" s="660">
        <v>9903434</v>
      </c>
      <c r="AE22" s="660"/>
      <c r="AF22" s="660"/>
      <c r="AG22" s="660"/>
      <c r="AH22" s="660"/>
      <c r="AI22" s="660"/>
      <c r="AJ22" s="660"/>
      <c r="AK22" s="660"/>
      <c r="AL22" s="624">
        <v>65.599999999999994</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872057</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13701048</v>
      </c>
      <c r="CS24" s="677"/>
      <c r="CT24" s="677"/>
      <c r="CU24" s="677"/>
      <c r="CV24" s="677"/>
      <c r="CW24" s="677"/>
      <c r="CX24" s="677"/>
      <c r="CY24" s="702"/>
      <c r="CZ24" s="703">
        <v>45.5</v>
      </c>
      <c r="DA24" s="685"/>
      <c r="DB24" s="685"/>
      <c r="DC24" s="705"/>
      <c r="DD24" s="701">
        <v>9934770</v>
      </c>
      <c r="DE24" s="677"/>
      <c r="DF24" s="677"/>
      <c r="DG24" s="677"/>
      <c r="DH24" s="677"/>
      <c r="DI24" s="677"/>
      <c r="DJ24" s="677"/>
      <c r="DK24" s="702"/>
      <c r="DL24" s="701">
        <v>8406725</v>
      </c>
      <c r="DM24" s="677"/>
      <c r="DN24" s="677"/>
      <c r="DO24" s="677"/>
      <c r="DP24" s="677"/>
      <c r="DQ24" s="677"/>
      <c r="DR24" s="677"/>
      <c r="DS24" s="677"/>
      <c r="DT24" s="677"/>
      <c r="DU24" s="677"/>
      <c r="DV24" s="702"/>
      <c r="DW24" s="703">
        <v>55.6</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15818302</v>
      </c>
      <c r="S25" s="622"/>
      <c r="T25" s="622"/>
      <c r="U25" s="622"/>
      <c r="V25" s="622"/>
      <c r="W25" s="622"/>
      <c r="X25" s="622"/>
      <c r="Y25" s="623"/>
      <c r="Z25" s="659">
        <v>49.8</v>
      </c>
      <c r="AA25" s="659"/>
      <c r="AB25" s="659"/>
      <c r="AC25" s="659"/>
      <c r="AD25" s="660">
        <v>14946245</v>
      </c>
      <c r="AE25" s="660"/>
      <c r="AF25" s="660"/>
      <c r="AG25" s="660"/>
      <c r="AH25" s="660"/>
      <c r="AI25" s="660"/>
      <c r="AJ25" s="660"/>
      <c r="AK25" s="660"/>
      <c r="AL25" s="624">
        <v>99.1</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4527125</v>
      </c>
      <c r="CS25" s="634"/>
      <c r="CT25" s="634"/>
      <c r="CU25" s="634"/>
      <c r="CV25" s="634"/>
      <c r="CW25" s="634"/>
      <c r="CX25" s="634"/>
      <c r="CY25" s="635"/>
      <c r="CZ25" s="624">
        <v>15</v>
      </c>
      <c r="DA25" s="636"/>
      <c r="DB25" s="636"/>
      <c r="DC25" s="637"/>
      <c r="DD25" s="627">
        <v>4314465</v>
      </c>
      <c r="DE25" s="634"/>
      <c r="DF25" s="634"/>
      <c r="DG25" s="634"/>
      <c r="DH25" s="634"/>
      <c r="DI25" s="634"/>
      <c r="DJ25" s="634"/>
      <c r="DK25" s="635"/>
      <c r="DL25" s="627">
        <v>4285701</v>
      </c>
      <c r="DM25" s="634"/>
      <c r="DN25" s="634"/>
      <c r="DO25" s="634"/>
      <c r="DP25" s="634"/>
      <c r="DQ25" s="634"/>
      <c r="DR25" s="634"/>
      <c r="DS25" s="634"/>
      <c r="DT25" s="634"/>
      <c r="DU25" s="634"/>
      <c r="DV25" s="635"/>
      <c r="DW25" s="624">
        <v>28.3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3257</v>
      </c>
      <c r="S26" s="622"/>
      <c r="T26" s="622"/>
      <c r="U26" s="622"/>
      <c r="V26" s="622"/>
      <c r="W26" s="622"/>
      <c r="X26" s="622"/>
      <c r="Y26" s="623"/>
      <c r="Z26" s="659">
        <v>0</v>
      </c>
      <c r="AA26" s="659"/>
      <c r="AB26" s="659"/>
      <c r="AC26" s="659"/>
      <c r="AD26" s="660">
        <v>3257</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2931428</v>
      </c>
      <c r="CS26" s="622"/>
      <c r="CT26" s="622"/>
      <c r="CU26" s="622"/>
      <c r="CV26" s="622"/>
      <c r="CW26" s="622"/>
      <c r="CX26" s="622"/>
      <c r="CY26" s="623"/>
      <c r="CZ26" s="624">
        <v>9.6999999999999993</v>
      </c>
      <c r="DA26" s="636"/>
      <c r="DB26" s="636"/>
      <c r="DC26" s="637"/>
      <c r="DD26" s="627">
        <v>2804567</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244092</v>
      </c>
      <c r="S27" s="622"/>
      <c r="T27" s="622"/>
      <c r="U27" s="622"/>
      <c r="V27" s="622"/>
      <c r="W27" s="622"/>
      <c r="X27" s="622"/>
      <c r="Y27" s="623"/>
      <c r="Z27" s="659">
        <v>0.8</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3445122</v>
      </c>
      <c r="BH27" s="622"/>
      <c r="BI27" s="622"/>
      <c r="BJ27" s="622"/>
      <c r="BK27" s="622"/>
      <c r="BL27" s="622"/>
      <c r="BM27" s="622"/>
      <c r="BN27" s="623"/>
      <c r="BO27" s="659">
        <v>100</v>
      </c>
      <c r="BP27" s="659"/>
      <c r="BQ27" s="659"/>
      <c r="BR27" s="659"/>
      <c r="BS27" s="660">
        <v>24208</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5098546</v>
      </c>
      <c r="CS27" s="634"/>
      <c r="CT27" s="634"/>
      <c r="CU27" s="634"/>
      <c r="CV27" s="634"/>
      <c r="CW27" s="634"/>
      <c r="CX27" s="634"/>
      <c r="CY27" s="635"/>
      <c r="CZ27" s="624">
        <v>16.899999999999999</v>
      </c>
      <c r="DA27" s="636"/>
      <c r="DB27" s="636"/>
      <c r="DC27" s="637"/>
      <c r="DD27" s="627">
        <v>1632963</v>
      </c>
      <c r="DE27" s="634"/>
      <c r="DF27" s="634"/>
      <c r="DG27" s="634"/>
      <c r="DH27" s="634"/>
      <c r="DI27" s="634"/>
      <c r="DJ27" s="634"/>
      <c r="DK27" s="635"/>
      <c r="DL27" s="627">
        <v>1281702</v>
      </c>
      <c r="DM27" s="634"/>
      <c r="DN27" s="634"/>
      <c r="DO27" s="634"/>
      <c r="DP27" s="634"/>
      <c r="DQ27" s="634"/>
      <c r="DR27" s="634"/>
      <c r="DS27" s="634"/>
      <c r="DT27" s="634"/>
      <c r="DU27" s="634"/>
      <c r="DV27" s="635"/>
      <c r="DW27" s="624">
        <v>8.5</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342734</v>
      </c>
      <c r="S28" s="622"/>
      <c r="T28" s="622"/>
      <c r="U28" s="622"/>
      <c r="V28" s="622"/>
      <c r="W28" s="622"/>
      <c r="X28" s="622"/>
      <c r="Y28" s="623"/>
      <c r="Z28" s="659">
        <v>1.1000000000000001</v>
      </c>
      <c r="AA28" s="659"/>
      <c r="AB28" s="659"/>
      <c r="AC28" s="659"/>
      <c r="AD28" s="660">
        <v>71991</v>
      </c>
      <c r="AE28" s="660"/>
      <c r="AF28" s="660"/>
      <c r="AG28" s="660"/>
      <c r="AH28" s="660"/>
      <c r="AI28" s="660"/>
      <c r="AJ28" s="660"/>
      <c r="AK28" s="660"/>
      <c r="AL28" s="624">
        <v>0.5</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4075377</v>
      </c>
      <c r="CS28" s="622"/>
      <c r="CT28" s="622"/>
      <c r="CU28" s="622"/>
      <c r="CV28" s="622"/>
      <c r="CW28" s="622"/>
      <c r="CX28" s="622"/>
      <c r="CY28" s="623"/>
      <c r="CZ28" s="624">
        <v>13.5</v>
      </c>
      <c r="DA28" s="636"/>
      <c r="DB28" s="636"/>
      <c r="DC28" s="637"/>
      <c r="DD28" s="627">
        <v>3987342</v>
      </c>
      <c r="DE28" s="622"/>
      <c r="DF28" s="622"/>
      <c r="DG28" s="622"/>
      <c r="DH28" s="622"/>
      <c r="DI28" s="622"/>
      <c r="DJ28" s="622"/>
      <c r="DK28" s="623"/>
      <c r="DL28" s="627">
        <v>2839322</v>
      </c>
      <c r="DM28" s="622"/>
      <c r="DN28" s="622"/>
      <c r="DO28" s="622"/>
      <c r="DP28" s="622"/>
      <c r="DQ28" s="622"/>
      <c r="DR28" s="622"/>
      <c r="DS28" s="622"/>
      <c r="DT28" s="622"/>
      <c r="DU28" s="622"/>
      <c r="DV28" s="623"/>
      <c r="DW28" s="624">
        <v>18.8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77483</v>
      </c>
      <c r="S29" s="622"/>
      <c r="T29" s="622"/>
      <c r="U29" s="622"/>
      <c r="V29" s="622"/>
      <c r="W29" s="622"/>
      <c r="X29" s="622"/>
      <c r="Y29" s="623"/>
      <c r="Z29" s="659">
        <v>0.2</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4074561</v>
      </c>
      <c r="CS29" s="634"/>
      <c r="CT29" s="634"/>
      <c r="CU29" s="634"/>
      <c r="CV29" s="634"/>
      <c r="CW29" s="634"/>
      <c r="CX29" s="634"/>
      <c r="CY29" s="635"/>
      <c r="CZ29" s="624">
        <v>13.5</v>
      </c>
      <c r="DA29" s="636"/>
      <c r="DB29" s="636"/>
      <c r="DC29" s="637"/>
      <c r="DD29" s="627">
        <v>3986526</v>
      </c>
      <c r="DE29" s="634"/>
      <c r="DF29" s="634"/>
      <c r="DG29" s="634"/>
      <c r="DH29" s="634"/>
      <c r="DI29" s="634"/>
      <c r="DJ29" s="634"/>
      <c r="DK29" s="635"/>
      <c r="DL29" s="627">
        <v>2838506</v>
      </c>
      <c r="DM29" s="634"/>
      <c r="DN29" s="634"/>
      <c r="DO29" s="634"/>
      <c r="DP29" s="634"/>
      <c r="DQ29" s="634"/>
      <c r="DR29" s="634"/>
      <c r="DS29" s="634"/>
      <c r="DT29" s="634"/>
      <c r="DU29" s="634"/>
      <c r="DV29" s="635"/>
      <c r="DW29" s="624">
        <v>18.8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3712376</v>
      </c>
      <c r="S30" s="622"/>
      <c r="T30" s="622"/>
      <c r="U30" s="622"/>
      <c r="V30" s="622"/>
      <c r="W30" s="622"/>
      <c r="X30" s="622"/>
      <c r="Y30" s="623"/>
      <c r="Z30" s="659">
        <v>11.7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4004223</v>
      </c>
      <c r="CS30" s="622"/>
      <c r="CT30" s="622"/>
      <c r="CU30" s="622"/>
      <c r="CV30" s="622"/>
      <c r="CW30" s="622"/>
      <c r="CX30" s="622"/>
      <c r="CY30" s="623"/>
      <c r="CZ30" s="624">
        <v>13.3</v>
      </c>
      <c r="DA30" s="636"/>
      <c r="DB30" s="636"/>
      <c r="DC30" s="637"/>
      <c r="DD30" s="627">
        <v>3922659</v>
      </c>
      <c r="DE30" s="622"/>
      <c r="DF30" s="622"/>
      <c r="DG30" s="622"/>
      <c r="DH30" s="622"/>
      <c r="DI30" s="622"/>
      <c r="DJ30" s="622"/>
      <c r="DK30" s="623"/>
      <c r="DL30" s="627">
        <v>2774639</v>
      </c>
      <c r="DM30" s="622"/>
      <c r="DN30" s="622"/>
      <c r="DO30" s="622"/>
      <c r="DP30" s="622"/>
      <c r="DQ30" s="622"/>
      <c r="DR30" s="622"/>
      <c r="DS30" s="622"/>
      <c r="DT30" s="622"/>
      <c r="DU30" s="622"/>
      <c r="DV30" s="623"/>
      <c r="DW30" s="624">
        <v>18.399999999999999</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98.3</v>
      </c>
      <c r="BN31" s="684"/>
      <c r="BO31" s="684"/>
      <c r="BP31" s="684"/>
      <c r="BQ31" s="686"/>
      <c r="BR31" s="683">
        <v>99.5</v>
      </c>
      <c r="BS31" s="684"/>
      <c r="BT31" s="684"/>
      <c r="BU31" s="684"/>
      <c r="BV31" s="684"/>
      <c r="BW31" s="684"/>
      <c r="BX31" s="685">
        <v>98.4</v>
      </c>
      <c r="BY31" s="684"/>
      <c r="BZ31" s="684"/>
      <c r="CA31" s="684"/>
      <c r="CB31" s="686"/>
      <c r="CD31" s="642"/>
      <c r="CE31" s="643"/>
      <c r="CF31" s="618" t="s">
        <v>300</v>
      </c>
      <c r="CG31" s="619"/>
      <c r="CH31" s="619"/>
      <c r="CI31" s="619"/>
      <c r="CJ31" s="619"/>
      <c r="CK31" s="619"/>
      <c r="CL31" s="619"/>
      <c r="CM31" s="619"/>
      <c r="CN31" s="619"/>
      <c r="CO31" s="619"/>
      <c r="CP31" s="619"/>
      <c r="CQ31" s="620"/>
      <c r="CR31" s="621">
        <v>70338</v>
      </c>
      <c r="CS31" s="634"/>
      <c r="CT31" s="634"/>
      <c r="CU31" s="634"/>
      <c r="CV31" s="634"/>
      <c r="CW31" s="634"/>
      <c r="CX31" s="634"/>
      <c r="CY31" s="635"/>
      <c r="CZ31" s="624">
        <v>0.2</v>
      </c>
      <c r="DA31" s="636"/>
      <c r="DB31" s="636"/>
      <c r="DC31" s="637"/>
      <c r="DD31" s="627">
        <v>63867</v>
      </c>
      <c r="DE31" s="634"/>
      <c r="DF31" s="634"/>
      <c r="DG31" s="634"/>
      <c r="DH31" s="634"/>
      <c r="DI31" s="634"/>
      <c r="DJ31" s="634"/>
      <c r="DK31" s="635"/>
      <c r="DL31" s="627">
        <v>63867</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2532861</v>
      </c>
      <c r="S32" s="622"/>
      <c r="T32" s="622"/>
      <c r="U32" s="622"/>
      <c r="V32" s="622"/>
      <c r="W32" s="622"/>
      <c r="X32" s="622"/>
      <c r="Y32" s="623"/>
      <c r="Z32" s="659">
        <v>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99.6</v>
      </c>
      <c r="BH32" s="634"/>
      <c r="BI32" s="634"/>
      <c r="BJ32" s="634"/>
      <c r="BK32" s="634"/>
      <c r="BL32" s="634"/>
      <c r="BM32" s="625">
        <v>98.7</v>
      </c>
      <c r="BN32" s="634"/>
      <c r="BO32" s="634"/>
      <c r="BP32" s="634"/>
      <c r="BQ32" s="657"/>
      <c r="BR32" s="687">
        <v>99.5</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v>816</v>
      </c>
      <c r="CS32" s="622"/>
      <c r="CT32" s="622"/>
      <c r="CU32" s="622"/>
      <c r="CV32" s="622"/>
      <c r="CW32" s="622"/>
      <c r="CX32" s="622"/>
      <c r="CY32" s="623"/>
      <c r="CZ32" s="624">
        <v>0</v>
      </c>
      <c r="DA32" s="636"/>
      <c r="DB32" s="636"/>
      <c r="DC32" s="637"/>
      <c r="DD32" s="627">
        <v>816</v>
      </c>
      <c r="DE32" s="622"/>
      <c r="DF32" s="622"/>
      <c r="DG32" s="622"/>
      <c r="DH32" s="622"/>
      <c r="DI32" s="622"/>
      <c r="DJ32" s="622"/>
      <c r="DK32" s="623"/>
      <c r="DL32" s="627">
        <v>816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105231</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98.9</v>
      </c>
      <c r="BH33" s="606"/>
      <c r="BI33" s="606"/>
      <c r="BJ33" s="606"/>
      <c r="BK33" s="606"/>
      <c r="BL33" s="606"/>
      <c r="BM33" s="652">
        <v>97.8</v>
      </c>
      <c r="BN33" s="606"/>
      <c r="BO33" s="606"/>
      <c r="BP33" s="606"/>
      <c r="BQ33" s="669"/>
      <c r="BR33" s="682">
        <v>99.4</v>
      </c>
      <c r="BS33" s="606"/>
      <c r="BT33" s="606"/>
      <c r="BU33" s="606"/>
      <c r="BV33" s="606"/>
      <c r="BW33" s="606"/>
      <c r="BX33" s="652">
        <v>98</v>
      </c>
      <c r="BY33" s="606"/>
      <c r="BZ33" s="606"/>
      <c r="CA33" s="606"/>
      <c r="CB33" s="669"/>
      <c r="CD33" s="618" t="s">
        <v>307</v>
      </c>
      <c r="CE33" s="619"/>
      <c r="CF33" s="619"/>
      <c r="CG33" s="619"/>
      <c r="CH33" s="619"/>
      <c r="CI33" s="619"/>
      <c r="CJ33" s="619"/>
      <c r="CK33" s="619"/>
      <c r="CL33" s="619"/>
      <c r="CM33" s="619"/>
      <c r="CN33" s="619"/>
      <c r="CO33" s="619"/>
      <c r="CP33" s="619"/>
      <c r="CQ33" s="620"/>
      <c r="CR33" s="621">
        <v>9881237</v>
      </c>
      <c r="CS33" s="634"/>
      <c r="CT33" s="634"/>
      <c r="CU33" s="634"/>
      <c r="CV33" s="634"/>
      <c r="CW33" s="634"/>
      <c r="CX33" s="634"/>
      <c r="CY33" s="635"/>
      <c r="CZ33" s="624">
        <v>32.799999999999997</v>
      </c>
      <c r="DA33" s="636"/>
      <c r="DB33" s="636"/>
      <c r="DC33" s="637"/>
      <c r="DD33" s="627">
        <v>7126469</v>
      </c>
      <c r="DE33" s="634"/>
      <c r="DF33" s="634"/>
      <c r="DG33" s="634"/>
      <c r="DH33" s="634"/>
      <c r="DI33" s="634"/>
      <c r="DJ33" s="634"/>
      <c r="DK33" s="635"/>
      <c r="DL33" s="627">
        <v>5432987</v>
      </c>
      <c r="DM33" s="634"/>
      <c r="DN33" s="634"/>
      <c r="DO33" s="634"/>
      <c r="DP33" s="634"/>
      <c r="DQ33" s="634"/>
      <c r="DR33" s="634"/>
      <c r="DS33" s="634"/>
      <c r="DT33" s="634"/>
      <c r="DU33" s="634"/>
      <c r="DV33" s="635"/>
      <c r="DW33" s="624">
        <v>35.9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196011</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4120273</v>
      </c>
      <c r="CS34" s="622"/>
      <c r="CT34" s="622"/>
      <c r="CU34" s="622"/>
      <c r="CV34" s="622"/>
      <c r="CW34" s="622"/>
      <c r="CX34" s="622"/>
      <c r="CY34" s="623"/>
      <c r="CZ34" s="624">
        <v>13.7</v>
      </c>
      <c r="DA34" s="636"/>
      <c r="DB34" s="636"/>
      <c r="DC34" s="637"/>
      <c r="DD34" s="627">
        <v>2820935</v>
      </c>
      <c r="DE34" s="622"/>
      <c r="DF34" s="622"/>
      <c r="DG34" s="622"/>
      <c r="DH34" s="622"/>
      <c r="DI34" s="622"/>
      <c r="DJ34" s="622"/>
      <c r="DK34" s="623"/>
      <c r="DL34" s="627">
        <v>2365251</v>
      </c>
      <c r="DM34" s="622"/>
      <c r="DN34" s="622"/>
      <c r="DO34" s="622"/>
      <c r="DP34" s="622"/>
      <c r="DQ34" s="622"/>
      <c r="DR34" s="622"/>
      <c r="DS34" s="622"/>
      <c r="DT34" s="622"/>
      <c r="DU34" s="622"/>
      <c r="DV34" s="623"/>
      <c r="DW34" s="624">
        <v>15.6</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3638250</v>
      </c>
      <c r="S35" s="622"/>
      <c r="T35" s="622"/>
      <c r="U35" s="622"/>
      <c r="V35" s="622"/>
      <c r="W35" s="622"/>
      <c r="X35" s="622"/>
      <c r="Y35" s="623"/>
      <c r="Z35" s="659">
        <v>11.4</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143082</v>
      </c>
      <c r="CS35" s="634"/>
      <c r="CT35" s="634"/>
      <c r="CU35" s="634"/>
      <c r="CV35" s="634"/>
      <c r="CW35" s="634"/>
      <c r="CX35" s="634"/>
      <c r="CY35" s="635"/>
      <c r="CZ35" s="624">
        <v>0.5</v>
      </c>
      <c r="DA35" s="636"/>
      <c r="DB35" s="636"/>
      <c r="DC35" s="637"/>
      <c r="DD35" s="627">
        <v>107894</v>
      </c>
      <c r="DE35" s="634"/>
      <c r="DF35" s="634"/>
      <c r="DG35" s="634"/>
      <c r="DH35" s="634"/>
      <c r="DI35" s="634"/>
      <c r="DJ35" s="634"/>
      <c r="DK35" s="635"/>
      <c r="DL35" s="627">
        <v>74020</v>
      </c>
      <c r="DM35" s="634"/>
      <c r="DN35" s="634"/>
      <c r="DO35" s="634"/>
      <c r="DP35" s="634"/>
      <c r="DQ35" s="634"/>
      <c r="DR35" s="634"/>
      <c r="DS35" s="634"/>
      <c r="DT35" s="634"/>
      <c r="DU35" s="634"/>
      <c r="DV35" s="635"/>
      <c r="DW35" s="624">
        <v>0.5</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1191125</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3092971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103346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2094243</v>
      </c>
      <c r="CS36" s="622"/>
      <c r="CT36" s="622"/>
      <c r="CU36" s="622"/>
      <c r="CV36" s="622"/>
      <c r="CW36" s="622"/>
      <c r="CX36" s="622"/>
      <c r="CY36" s="623"/>
      <c r="CZ36" s="624">
        <v>7</v>
      </c>
      <c r="DA36" s="636"/>
      <c r="DB36" s="636"/>
      <c r="DC36" s="637"/>
      <c r="DD36" s="627">
        <v>1291455</v>
      </c>
      <c r="DE36" s="622"/>
      <c r="DF36" s="622"/>
      <c r="DG36" s="622"/>
      <c r="DH36" s="622"/>
      <c r="DI36" s="622"/>
      <c r="DJ36" s="622"/>
      <c r="DK36" s="623"/>
      <c r="DL36" s="627">
        <v>997698</v>
      </c>
      <c r="DM36" s="622"/>
      <c r="DN36" s="622"/>
      <c r="DO36" s="622"/>
      <c r="DP36" s="622"/>
      <c r="DQ36" s="622"/>
      <c r="DR36" s="622"/>
      <c r="DS36" s="622"/>
      <c r="DT36" s="622"/>
      <c r="DU36" s="622"/>
      <c r="DV36" s="623"/>
      <c r="DW36" s="624">
        <v>6.6</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382885</v>
      </c>
      <c r="S37" s="622"/>
      <c r="T37" s="622"/>
      <c r="U37" s="622"/>
      <c r="V37" s="622"/>
      <c r="W37" s="622"/>
      <c r="X37" s="622"/>
      <c r="Y37" s="623"/>
      <c r="Z37" s="659">
        <v>1.2</v>
      </c>
      <c r="AA37" s="659"/>
      <c r="AB37" s="659"/>
      <c r="AC37" s="659"/>
      <c r="AD37" s="660">
        <v>64037</v>
      </c>
      <c r="AE37" s="660"/>
      <c r="AF37" s="660"/>
      <c r="AG37" s="660"/>
      <c r="AH37" s="660"/>
      <c r="AI37" s="660"/>
      <c r="AJ37" s="660"/>
      <c r="AK37" s="660"/>
      <c r="AL37" s="624">
        <v>0.4</v>
      </c>
      <c r="AM37" s="625"/>
      <c r="AN37" s="625"/>
      <c r="AO37" s="661"/>
      <c r="AQ37" s="654" t="s">
        <v>319</v>
      </c>
      <c r="AR37" s="655"/>
      <c r="AS37" s="655"/>
      <c r="AT37" s="655"/>
      <c r="AU37" s="655"/>
      <c r="AV37" s="655"/>
      <c r="AW37" s="655"/>
      <c r="AX37" s="655"/>
      <c r="AY37" s="656"/>
      <c r="AZ37" s="621">
        <v>389584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33107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29862</v>
      </c>
      <c r="CS37" s="634"/>
      <c r="CT37" s="634"/>
      <c r="CU37" s="634"/>
      <c r="CV37" s="634"/>
      <c r="CW37" s="634"/>
      <c r="CX37" s="634"/>
      <c r="CY37" s="635"/>
      <c r="CZ37" s="624">
        <v>0.1</v>
      </c>
      <c r="DA37" s="636"/>
      <c r="DB37" s="636"/>
      <c r="DC37" s="637"/>
      <c r="DD37" s="627">
        <v>29862</v>
      </c>
      <c r="DE37" s="634"/>
      <c r="DF37" s="634"/>
      <c r="DG37" s="634"/>
      <c r="DH37" s="634"/>
      <c r="DI37" s="634"/>
      <c r="DJ37" s="634"/>
      <c r="DK37" s="635"/>
      <c r="DL37" s="627">
        <v>26329</v>
      </c>
      <c r="DM37" s="634"/>
      <c r="DN37" s="634"/>
      <c r="DO37" s="634"/>
      <c r="DP37" s="634"/>
      <c r="DQ37" s="634"/>
      <c r="DR37" s="634"/>
      <c r="DS37" s="634"/>
      <c r="DT37" s="634"/>
      <c r="DU37" s="634"/>
      <c r="DV37" s="635"/>
      <c r="DW37" s="624">
        <v>0.2</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3540111</v>
      </c>
      <c r="S38" s="622"/>
      <c r="T38" s="622"/>
      <c r="U38" s="622"/>
      <c r="V38" s="622"/>
      <c r="W38" s="622"/>
      <c r="X38" s="622"/>
      <c r="Y38" s="623"/>
      <c r="Z38" s="659">
        <v>11.1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167090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4463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2428260</v>
      </c>
      <c r="CS38" s="622"/>
      <c r="CT38" s="622"/>
      <c r="CU38" s="622"/>
      <c r="CV38" s="622"/>
      <c r="CW38" s="622"/>
      <c r="CX38" s="622"/>
      <c r="CY38" s="623"/>
      <c r="CZ38" s="624">
        <v>8.1</v>
      </c>
      <c r="DA38" s="636"/>
      <c r="DB38" s="636"/>
      <c r="DC38" s="637"/>
      <c r="DD38" s="627">
        <v>2036948</v>
      </c>
      <c r="DE38" s="622"/>
      <c r="DF38" s="622"/>
      <c r="DG38" s="622"/>
      <c r="DH38" s="622"/>
      <c r="DI38" s="622"/>
      <c r="DJ38" s="622"/>
      <c r="DK38" s="623"/>
      <c r="DL38" s="627">
        <v>1946255</v>
      </c>
      <c r="DM38" s="622"/>
      <c r="DN38" s="622"/>
      <c r="DO38" s="622"/>
      <c r="DP38" s="622"/>
      <c r="DQ38" s="622"/>
      <c r="DR38" s="622"/>
      <c r="DS38" s="622"/>
      <c r="DT38" s="622"/>
      <c r="DU38" s="622"/>
      <c r="DV38" s="623"/>
      <c r="DW38" s="624">
        <v>12.9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127200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6611</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1005439</v>
      </c>
      <c r="CS39" s="634"/>
      <c r="CT39" s="634"/>
      <c r="CU39" s="634"/>
      <c r="CV39" s="634"/>
      <c r="CW39" s="634"/>
      <c r="CX39" s="634"/>
      <c r="CY39" s="635"/>
      <c r="CZ39" s="624">
        <v>3.3</v>
      </c>
      <c r="DA39" s="636"/>
      <c r="DB39" s="636"/>
      <c r="DC39" s="637"/>
      <c r="DD39" s="627">
        <v>809297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32311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89940</v>
      </c>
      <c r="CS40" s="622"/>
      <c r="CT40" s="622"/>
      <c r="CU40" s="622"/>
      <c r="CV40" s="622"/>
      <c r="CW40" s="622"/>
      <c r="CX40" s="622"/>
      <c r="CY40" s="623"/>
      <c r="CZ40" s="624">
        <v>0.3</v>
      </c>
      <c r="DA40" s="636"/>
      <c r="DB40" s="636"/>
      <c r="DC40" s="637"/>
      <c r="DD40" s="627">
        <v>59940</v>
      </c>
      <c r="DE40" s="622"/>
      <c r="DF40" s="622"/>
      <c r="DG40" s="622"/>
      <c r="DH40" s="622"/>
      <c r="DI40" s="622"/>
      <c r="DJ40" s="622"/>
      <c r="DK40" s="623"/>
      <c r="DL40" s="627">
        <v>49763</v>
      </c>
      <c r="DM40" s="622"/>
      <c r="DN40" s="622"/>
      <c r="DO40" s="622"/>
      <c r="DP40" s="622"/>
      <c r="DQ40" s="622"/>
      <c r="DR40" s="622"/>
      <c r="DS40" s="622"/>
      <c r="DT40" s="622"/>
      <c r="DU40" s="622"/>
      <c r="DV40" s="623"/>
      <c r="DW40" s="624">
        <v>0.3</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31784718</v>
      </c>
      <c r="S41" s="646"/>
      <c r="T41" s="646"/>
      <c r="U41" s="646"/>
      <c r="V41" s="646"/>
      <c r="W41" s="646"/>
      <c r="X41" s="646"/>
      <c r="Y41" s="649"/>
      <c r="Z41" s="650">
        <v>100</v>
      </c>
      <c r="AA41" s="650"/>
      <c r="AB41" s="650"/>
      <c r="AC41" s="650"/>
      <c r="AD41" s="651">
        <v>15085530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352159</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2056938</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488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6504179</v>
      </c>
      <c r="CS42" s="634"/>
      <c r="CT42" s="634"/>
      <c r="CU42" s="634"/>
      <c r="CV42" s="634"/>
      <c r="CW42" s="634"/>
      <c r="CX42" s="634"/>
      <c r="CY42" s="635"/>
      <c r="CZ42" s="624">
        <v>21.6</v>
      </c>
      <c r="DA42" s="636"/>
      <c r="DB42" s="636"/>
      <c r="DC42" s="637"/>
      <c r="DD42" s="627">
        <v>1103910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1866</v>
      </c>
      <c r="CS43" s="634"/>
      <c r="CT43" s="634"/>
      <c r="CU43" s="634"/>
      <c r="CV43" s="634"/>
      <c r="CW43" s="634"/>
      <c r="CX43" s="634"/>
      <c r="CY43" s="635"/>
      <c r="CZ43" s="624">
        <v>0</v>
      </c>
      <c r="DA43" s="636"/>
      <c r="DB43" s="636"/>
      <c r="DC43" s="637"/>
      <c r="DD43" s="627">
        <v>1866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6062051</v>
      </c>
      <c r="CS44" s="622"/>
      <c r="CT44" s="622"/>
      <c r="CU44" s="622"/>
      <c r="CV44" s="622"/>
      <c r="CW44" s="622"/>
      <c r="CX44" s="622"/>
      <c r="CY44" s="623"/>
      <c r="CZ44" s="624">
        <v>20.100000000000001</v>
      </c>
      <c r="DA44" s="625"/>
      <c r="DB44" s="625"/>
      <c r="DC44" s="626"/>
      <c r="DD44" s="627">
        <v>797805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1949903</v>
      </c>
      <c r="CS45" s="634"/>
      <c r="CT45" s="634"/>
      <c r="CU45" s="634"/>
      <c r="CV45" s="634"/>
      <c r="CW45" s="634"/>
      <c r="CX45" s="634"/>
      <c r="CY45" s="635"/>
      <c r="CZ45" s="624">
        <v>6.5</v>
      </c>
      <c r="DA45" s="636"/>
      <c r="DB45" s="636"/>
      <c r="DC45" s="637"/>
      <c r="DD45" s="627">
        <v>134783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3800213</v>
      </c>
      <c r="CS46" s="622"/>
      <c r="CT46" s="622"/>
      <c r="CU46" s="622"/>
      <c r="CV46" s="622"/>
      <c r="CW46" s="622"/>
      <c r="CX46" s="622"/>
      <c r="CY46" s="623"/>
      <c r="CZ46" s="624">
        <v>12.6</v>
      </c>
      <c r="DA46" s="625"/>
      <c r="DB46" s="625"/>
      <c r="DC46" s="626"/>
      <c r="DD46" s="627">
        <v>606902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442128</v>
      </c>
      <c r="CS47" s="634"/>
      <c r="CT47" s="634"/>
      <c r="CU47" s="634"/>
      <c r="CV47" s="634"/>
      <c r="CW47" s="634"/>
      <c r="CX47" s="634"/>
      <c r="CY47" s="635"/>
      <c r="CZ47" s="624">
        <v>1.5</v>
      </c>
      <c r="DA47" s="636"/>
      <c r="DB47" s="636"/>
      <c r="DC47" s="637"/>
      <c r="DD47" s="627">
        <v>306105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30086464</v>
      </c>
      <c r="CS49" s="606"/>
      <c r="CT49" s="606"/>
      <c r="CU49" s="606"/>
      <c r="CV49" s="606"/>
      <c r="CW49" s="606"/>
      <c r="CX49" s="606"/>
      <c r="CY49" s="607"/>
      <c r="CZ49" s="608">
        <v>100</v>
      </c>
      <c r="DA49" s="609"/>
      <c r="DB49" s="609"/>
      <c r="DC49" s="610"/>
      <c r="DD49" s="611">
        <v>18165149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Acqr2pi9aA10EslPLuk402FN46M3vMywf33GAXkaxLLlKLPkRtKpcWPFnhivU7gdS+rOrxRCreF2ESeFDr3Bw==" saltValue="TV9jv7GufVbiWvm6aGRL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31792</v>
      </c>
      <c r="R7" s="1103"/>
      <c r="S7" s="1103"/>
      <c r="T7" s="1103"/>
      <c r="U7" s="1103"/>
      <c r="V7" s="1103">
        <v>30093</v>
      </c>
      <c r="W7" s="1103"/>
      <c r="X7" s="1103"/>
      <c r="Y7" s="1103"/>
      <c r="Z7" s="1103"/>
      <c r="AA7" s="1103">
        <v>1698</v>
      </c>
      <c r="AB7" s="1103"/>
      <c r="AC7" s="1103"/>
      <c r="AD7" s="1103"/>
      <c r="AE7" s="1104"/>
      <c r="AF7" s="1105">
        <v>1131</v>
      </c>
      <c r="AG7" s="1106"/>
      <c r="AH7" s="1106"/>
      <c r="AI7" s="1106"/>
      <c r="AJ7" s="1107"/>
      <c r="AK7" s="1108">
        <v>3638</v>
      </c>
      <c r="AL7" s="1109"/>
      <c r="AM7" s="1109"/>
      <c r="AN7" s="1109"/>
      <c r="AO7" s="1109"/>
      <c r="AP7" s="1109">
        <v>24242</v>
      </c>
      <c r="AQ7" s="1109"/>
      <c r="AR7" s="1109"/>
      <c r="AS7" s="1109"/>
      <c r="AT7" s="1109"/>
      <c r="AU7" s="1110" t="s">
        <v>551</v>
      </c>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559</v>
      </c>
      <c r="BT7" s="1100"/>
      <c r="BU7" s="1100"/>
      <c r="BV7" s="1100"/>
      <c r="BW7" s="1100"/>
      <c r="BX7" s="1100"/>
      <c r="BY7" s="1100"/>
      <c r="BZ7" s="1100"/>
      <c r="CA7" s="1100"/>
      <c r="CB7" s="1100"/>
      <c r="CC7" s="1100"/>
      <c r="CD7" s="1100"/>
      <c r="CE7" s="1100"/>
      <c r="CF7" s="1100"/>
      <c r="CG7" s="1112"/>
      <c r="CH7" s="1096">
        <v>0</v>
      </c>
      <c r="CI7" s="1097"/>
      <c r="CJ7" s="1097"/>
      <c r="CK7" s="1097"/>
      <c r="CL7" s="1098"/>
      <c r="CM7" s="1096">
        <v>29</v>
      </c>
      <c r="CN7" s="1097"/>
      <c r="CO7" s="1097"/>
      <c r="CP7" s="1097"/>
      <c r="CQ7" s="1098"/>
      <c r="CR7" s="1096">
        <v>6</v>
      </c>
      <c r="CS7" s="1097"/>
      <c r="CT7" s="1097"/>
      <c r="CU7" s="1097"/>
      <c r="CV7" s="1098"/>
      <c r="CW7" s="1096" t="s">
        <v>552</v>
      </c>
      <c r="CX7" s="1097"/>
      <c r="CY7" s="1097"/>
      <c r="CZ7" s="1097"/>
      <c r="DA7" s="1098"/>
      <c r="DB7" s="1096" t="s">
        <v>552</v>
      </c>
      <c r="DC7" s="1097"/>
      <c r="DD7" s="1097"/>
      <c r="DE7" s="1097"/>
      <c r="DF7" s="1098"/>
      <c r="DG7" s="1096" t="s">
        <v>552</v>
      </c>
      <c r="DH7" s="1097"/>
      <c r="DI7" s="1097"/>
      <c r="DJ7" s="1097"/>
      <c r="DK7" s="1098"/>
      <c r="DL7" s="1096" t="s">
        <v>552</v>
      </c>
      <c r="DM7" s="1097"/>
      <c r="DN7" s="1097"/>
      <c r="DO7" s="1097"/>
      <c r="DP7" s="1098"/>
      <c r="DQ7" s="1096" t="s">
        <v>552</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560</v>
      </c>
      <c r="BT8" s="993"/>
      <c r="BU8" s="993"/>
      <c r="BV8" s="993"/>
      <c r="BW8" s="993"/>
      <c r="BX8" s="993"/>
      <c r="BY8" s="993"/>
      <c r="BZ8" s="993"/>
      <c r="CA8" s="993"/>
      <c r="CB8" s="993"/>
      <c r="CC8" s="993"/>
      <c r="CD8" s="993"/>
      <c r="CE8" s="993"/>
      <c r="CF8" s="993"/>
      <c r="CG8" s="1014"/>
      <c r="CH8" s="989">
        <v>1</v>
      </c>
      <c r="CI8" s="990"/>
      <c r="CJ8" s="990"/>
      <c r="CK8" s="990"/>
      <c r="CL8" s="991"/>
      <c r="CM8" s="989">
        <v>127</v>
      </c>
      <c r="CN8" s="990"/>
      <c r="CO8" s="990"/>
      <c r="CP8" s="990"/>
      <c r="CQ8" s="991"/>
      <c r="CR8" s="989">
        <v>30</v>
      </c>
      <c r="CS8" s="990"/>
      <c r="CT8" s="990"/>
      <c r="CU8" s="990"/>
      <c r="CV8" s="991"/>
      <c r="CW8" s="989">
        <v>37</v>
      </c>
      <c r="CX8" s="990"/>
      <c r="CY8" s="990"/>
      <c r="CZ8" s="990"/>
      <c r="DA8" s="991"/>
      <c r="DB8" s="989" t="s">
        <v>552</v>
      </c>
      <c r="DC8" s="990"/>
      <c r="DD8" s="990"/>
      <c r="DE8" s="990"/>
      <c r="DF8" s="991"/>
      <c r="DG8" s="989" t="s">
        <v>552</v>
      </c>
      <c r="DH8" s="990"/>
      <c r="DI8" s="990"/>
      <c r="DJ8" s="990"/>
      <c r="DK8" s="991"/>
      <c r="DL8" s="989" t="s">
        <v>552</v>
      </c>
      <c r="DM8" s="990"/>
      <c r="DN8" s="990"/>
      <c r="DO8" s="990"/>
      <c r="DP8" s="991"/>
      <c r="DQ8" s="989" t="s">
        <v>552</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561</v>
      </c>
      <c r="BT9" s="993"/>
      <c r="BU9" s="993"/>
      <c r="BV9" s="993"/>
      <c r="BW9" s="993"/>
      <c r="BX9" s="993"/>
      <c r="BY9" s="993"/>
      <c r="BZ9" s="993"/>
      <c r="CA9" s="993"/>
      <c r="CB9" s="993"/>
      <c r="CC9" s="993"/>
      <c r="CD9" s="993"/>
      <c r="CE9" s="993"/>
      <c r="CF9" s="993"/>
      <c r="CG9" s="1014"/>
      <c r="CH9" s="989">
        <v>34</v>
      </c>
      <c r="CI9" s="990"/>
      <c r="CJ9" s="990"/>
      <c r="CK9" s="990"/>
      <c r="CL9" s="991"/>
      <c r="CM9" s="989">
        <v>157</v>
      </c>
      <c r="CN9" s="990"/>
      <c r="CO9" s="990"/>
      <c r="CP9" s="990"/>
      <c r="CQ9" s="991"/>
      <c r="CR9" s="989">
        <v>11</v>
      </c>
      <c r="CS9" s="990"/>
      <c r="CT9" s="990"/>
      <c r="CU9" s="990"/>
      <c r="CV9" s="991"/>
      <c r="CW9" s="989" t="s">
        <v>552</v>
      </c>
      <c r="CX9" s="990"/>
      <c r="CY9" s="990"/>
      <c r="CZ9" s="990"/>
      <c r="DA9" s="991"/>
      <c r="DB9" s="989" t="s">
        <v>552</v>
      </c>
      <c r="DC9" s="990"/>
      <c r="DD9" s="990"/>
      <c r="DE9" s="990"/>
      <c r="DF9" s="991"/>
      <c r="DG9" s="989" t="s">
        <v>552</v>
      </c>
      <c r="DH9" s="990"/>
      <c r="DI9" s="990"/>
      <c r="DJ9" s="990"/>
      <c r="DK9" s="991"/>
      <c r="DL9" s="989" t="s">
        <v>552</v>
      </c>
      <c r="DM9" s="990"/>
      <c r="DN9" s="990"/>
      <c r="DO9" s="990"/>
      <c r="DP9" s="991"/>
      <c r="DQ9" s="989" t="s">
        <v>552</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562</v>
      </c>
      <c r="BT10" s="993"/>
      <c r="BU10" s="993"/>
      <c r="BV10" s="993"/>
      <c r="BW10" s="993"/>
      <c r="BX10" s="993"/>
      <c r="BY10" s="993"/>
      <c r="BZ10" s="993"/>
      <c r="CA10" s="993"/>
      <c r="CB10" s="993"/>
      <c r="CC10" s="993"/>
      <c r="CD10" s="993"/>
      <c r="CE10" s="993"/>
      <c r="CF10" s="993"/>
      <c r="CG10" s="1014"/>
      <c r="CH10" s="989">
        <v>-135</v>
      </c>
      <c r="CI10" s="990"/>
      <c r="CJ10" s="990"/>
      <c r="CK10" s="990"/>
      <c r="CL10" s="991"/>
      <c r="CM10" s="989">
        <v>2098</v>
      </c>
      <c r="CN10" s="990"/>
      <c r="CO10" s="990"/>
      <c r="CP10" s="990"/>
      <c r="CQ10" s="991"/>
      <c r="CR10" s="989">
        <v>29</v>
      </c>
      <c r="CS10" s="990"/>
      <c r="CT10" s="990"/>
      <c r="CU10" s="990"/>
      <c r="CV10" s="991"/>
      <c r="CW10" s="989">
        <v>1</v>
      </c>
      <c r="CX10" s="990"/>
      <c r="CY10" s="990"/>
      <c r="CZ10" s="990"/>
      <c r="DA10" s="991"/>
      <c r="DB10" s="989" t="s">
        <v>552</v>
      </c>
      <c r="DC10" s="990"/>
      <c r="DD10" s="990"/>
      <c r="DE10" s="990"/>
      <c r="DF10" s="991"/>
      <c r="DG10" s="989" t="s">
        <v>552</v>
      </c>
      <c r="DH10" s="990"/>
      <c r="DI10" s="990"/>
      <c r="DJ10" s="990"/>
      <c r="DK10" s="991"/>
      <c r="DL10" s="989" t="s">
        <v>552</v>
      </c>
      <c r="DM10" s="990"/>
      <c r="DN10" s="990"/>
      <c r="DO10" s="990"/>
      <c r="DP10" s="991"/>
      <c r="DQ10" s="989" t="s">
        <v>552</v>
      </c>
      <c r="DR10" s="990"/>
      <c r="DS10" s="990"/>
      <c r="DT10" s="990"/>
      <c r="DU10" s="991"/>
      <c r="DV10" s="992" t="s">
        <v>565</v>
      </c>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31792</v>
      </c>
      <c r="R23" s="1061"/>
      <c r="S23" s="1061"/>
      <c r="T23" s="1061"/>
      <c r="U23" s="1061"/>
      <c r="V23" s="1061">
        <v>30093</v>
      </c>
      <c r="W23" s="1061"/>
      <c r="X23" s="1061"/>
      <c r="Y23" s="1061"/>
      <c r="Z23" s="1061"/>
      <c r="AA23" s="1061">
        <v>1698</v>
      </c>
      <c r="AB23" s="1061"/>
      <c r="AC23" s="1061"/>
      <c r="AD23" s="1061"/>
      <c r="AE23" s="1068"/>
      <c r="AF23" s="1069">
        <v>1131</v>
      </c>
      <c r="AG23" s="1061"/>
      <c r="AH23" s="1061"/>
      <c r="AI23" s="1061"/>
      <c r="AJ23" s="1070"/>
      <c r="AK23" s="1071"/>
      <c r="AL23" s="1072"/>
      <c r="AM23" s="1072"/>
      <c r="AN23" s="1072"/>
      <c r="AO23" s="1072"/>
      <c r="AP23" s="1061">
        <v>24242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4467</v>
      </c>
      <c r="R28" s="1051"/>
      <c r="S28" s="1051"/>
      <c r="T28" s="1051"/>
      <c r="U28" s="1051"/>
      <c r="V28" s="1051">
        <v>4363</v>
      </c>
      <c r="W28" s="1051"/>
      <c r="X28" s="1051"/>
      <c r="Y28" s="1051"/>
      <c r="Z28" s="1051"/>
      <c r="AA28" s="1051">
        <v>103</v>
      </c>
      <c r="AB28" s="1051"/>
      <c r="AC28" s="1051"/>
      <c r="AD28" s="1051"/>
      <c r="AE28" s="1052"/>
      <c r="AF28" s="1053">
        <v>103</v>
      </c>
      <c r="AG28" s="1051"/>
      <c r="AH28" s="1051"/>
      <c r="AI28" s="1051"/>
      <c r="AJ28" s="1054"/>
      <c r="AK28" s="1042">
        <v>397</v>
      </c>
      <c r="AL28" s="1043"/>
      <c r="AM28" s="1043"/>
      <c r="AN28" s="1043"/>
      <c r="AO28" s="1043"/>
      <c r="AP28" s="1043" t="s">
        <v>552</v>
      </c>
      <c r="AQ28" s="1043"/>
      <c r="AR28" s="1043"/>
      <c r="AS28" s="1043"/>
      <c r="AT28" s="1043"/>
      <c r="AU28" s="1043" t="s">
        <v>552</v>
      </c>
      <c r="AV28" s="1043"/>
      <c r="AW28" s="1043"/>
      <c r="AX28" s="1043"/>
      <c r="AY28" s="1043"/>
      <c r="AZ28" s="1044" t="s">
        <v>552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6852</v>
      </c>
      <c r="R29" s="1039"/>
      <c r="S29" s="1039"/>
      <c r="T29" s="1039"/>
      <c r="U29" s="1039"/>
      <c r="V29" s="1039">
        <v>6648</v>
      </c>
      <c r="W29" s="1039"/>
      <c r="X29" s="1039"/>
      <c r="Y29" s="1039"/>
      <c r="Z29" s="1039"/>
      <c r="AA29" s="1039">
        <v>204</v>
      </c>
      <c r="AB29" s="1039"/>
      <c r="AC29" s="1039"/>
      <c r="AD29" s="1039"/>
      <c r="AE29" s="1040"/>
      <c r="AF29" s="1035">
        <v>204</v>
      </c>
      <c r="AG29" s="1036"/>
      <c r="AH29" s="1036"/>
      <c r="AI29" s="1036"/>
      <c r="AJ29" s="1037"/>
      <c r="AK29" s="980">
        <v>1190</v>
      </c>
      <c r="AL29" s="971"/>
      <c r="AM29" s="971"/>
      <c r="AN29" s="971"/>
      <c r="AO29" s="971"/>
      <c r="AP29" s="971" t="s">
        <v>552</v>
      </c>
      <c r="AQ29" s="971"/>
      <c r="AR29" s="971"/>
      <c r="AS29" s="971"/>
      <c r="AT29" s="971"/>
      <c r="AU29" s="971" t="s">
        <v>552</v>
      </c>
      <c r="AV29" s="971"/>
      <c r="AW29" s="971"/>
      <c r="AX29" s="971"/>
      <c r="AY29" s="971"/>
      <c r="AZ29" s="1041" t="s">
        <v>552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793</v>
      </c>
      <c r="R30" s="1039"/>
      <c r="S30" s="1039"/>
      <c r="T30" s="1039"/>
      <c r="U30" s="1039"/>
      <c r="V30" s="1039">
        <v>788</v>
      </c>
      <c r="W30" s="1039"/>
      <c r="X30" s="1039"/>
      <c r="Y30" s="1039"/>
      <c r="Z30" s="1039"/>
      <c r="AA30" s="1039">
        <v>5</v>
      </c>
      <c r="AB30" s="1039"/>
      <c r="AC30" s="1039"/>
      <c r="AD30" s="1039"/>
      <c r="AE30" s="1040"/>
      <c r="AF30" s="1035">
        <v>5</v>
      </c>
      <c r="AG30" s="1036"/>
      <c r="AH30" s="1036"/>
      <c r="AI30" s="1036"/>
      <c r="AJ30" s="1037"/>
      <c r="AK30" s="980">
        <v>249</v>
      </c>
      <c r="AL30" s="971"/>
      <c r="AM30" s="971"/>
      <c r="AN30" s="971"/>
      <c r="AO30" s="971"/>
      <c r="AP30" s="971" t="s">
        <v>552</v>
      </c>
      <c r="AQ30" s="971"/>
      <c r="AR30" s="971"/>
      <c r="AS30" s="971"/>
      <c r="AT30" s="971"/>
      <c r="AU30" s="971" t="s">
        <v>552</v>
      </c>
      <c r="AV30" s="971"/>
      <c r="AW30" s="971"/>
      <c r="AX30" s="971"/>
      <c r="AY30" s="971"/>
      <c r="AZ30" s="1041" t="s">
        <v>552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500</v>
      </c>
      <c r="R31" s="1039"/>
      <c r="S31" s="1039"/>
      <c r="T31" s="1039"/>
      <c r="U31" s="1039"/>
      <c r="V31" s="1039">
        <v>522</v>
      </c>
      <c r="W31" s="1039"/>
      <c r="X31" s="1039"/>
      <c r="Y31" s="1039"/>
      <c r="Z31" s="1039"/>
      <c r="AA31" s="1039">
        <v>-22</v>
      </c>
      <c r="AB31" s="1039"/>
      <c r="AC31" s="1039"/>
      <c r="AD31" s="1039"/>
      <c r="AE31" s="1040"/>
      <c r="AF31" s="1035">
        <v>405</v>
      </c>
      <c r="AG31" s="1036"/>
      <c r="AH31" s="1036"/>
      <c r="AI31" s="1036"/>
      <c r="AJ31" s="1037"/>
      <c r="AK31" s="980">
        <v>127</v>
      </c>
      <c r="AL31" s="971"/>
      <c r="AM31" s="971"/>
      <c r="AN31" s="971"/>
      <c r="AO31" s="971"/>
      <c r="AP31" s="971">
        <v>2697</v>
      </c>
      <c r="AQ31" s="971"/>
      <c r="AR31" s="971"/>
      <c r="AS31" s="971"/>
      <c r="AT31" s="971"/>
      <c r="AU31" s="971">
        <v>906</v>
      </c>
      <c r="AV31" s="971"/>
      <c r="AW31" s="971"/>
      <c r="AX31" s="971"/>
      <c r="AY31" s="971"/>
      <c r="AZ31" s="1041" t="s">
        <v>552</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3744</v>
      </c>
      <c r="R32" s="1039"/>
      <c r="S32" s="1039"/>
      <c r="T32" s="1039"/>
      <c r="U32" s="1039"/>
      <c r="V32" s="1039">
        <v>4043</v>
      </c>
      <c r="W32" s="1039"/>
      <c r="X32" s="1039"/>
      <c r="Y32" s="1039"/>
      <c r="Z32" s="1039"/>
      <c r="AA32" s="1039">
        <v>-299</v>
      </c>
      <c r="AB32" s="1039"/>
      <c r="AC32" s="1039"/>
      <c r="AD32" s="1039"/>
      <c r="AE32" s="1040"/>
      <c r="AF32" s="1035">
        <v>1927</v>
      </c>
      <c r="AG32" s="1036"/>
      <c r="AH32" s="1036"/>
      <c r="AI32" s="1036"/>
      <c r="AJ32" s="1037"/>
      <c r="AK32" s="980">
        <v>430</v>
      </c>
      <c r="AL32" s="971"/>
      <c r="AM32" s="971"/>
      <c r="AN32" s="971"/>
      <c r="AO32" s="971"/>
      <c r="AP32" s="971">
        <v>1903</v>
      </c>
      <c r="AQ32" s="971"/>
      <c r="AR32" s="971"/>
      <c r="AS32" s="971"/>
      <c r="AT32" s="971"/>
      <c r="AU32" s="971">
        <v>1146</v>
      </c>
      <c r="AV32" s="971"/>
      <c r="AW32" s="971"/>
      <c r="AX32" s="971"/>
      <c r="AY32" s="971"/>
      <c r="AZ32" s="1041" t="s">
        <v>552</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100</v>
      </c>
      <c r="R33" s="1039"/>
      <c r="S33" s="1039"/>
      <c r="T33" s="1039"/>
      <c r="U33" s="1039"/>
      <c r="V33" s="1039">
        <v>55</v>
      </c>
      <c r="W33" s="1039"/>
      <c r="X33" s="1039"/>
      <c r="Y33" s="1039"/>
      <c r="Z33" s="1039"/>
      <c r="AA33" s="1039">
        <v>45</v>
      </c>
      <c r="AB33" s="1039"/>
      <c r="AC33" s="1039"/>
      <c r="AD33" s="1039"/>
      <c r="AE33" s="1040"/>
      <c r="AF33" s="1035">
        <v>263</v>
      </c>
      <c r="AG33" s="1036"/>
      <c r="AH33" s="1036"/>
      <c r="AI33" s="1036"/>
      <c r="AJ33" s="1037"/>
      <c r="AK33" s="980" t="s">
        <v>552</v>
      </c>
      <c r="AL33" s="971"/>
      <c r="AM33" s="971"/>
      <c r="AN33" s="971"/>
      <c r="AO33" s="971"/>
      <c r="AP33" s="971" t="s">
        <v>552</v>
      </c>
      <c r="AQ33" s="971"/>
      <c r="AR33" s="971"/>
      <c r="AS33" s="971"/>
      <c r="AT33" s="971"/>
      <c r="AU33" s="971" t="s">
        <v>552</v>
      </c>
      <c r="AV33" s="971"/>
      <c r="AW33" s="971"/>
      <c r="AX33" s="971"/>
      <c r="AY33" s="971"/>
      <c r="AZ33" s="1041" t="s">
        <v>552</v>
      </c>
      <c r="BA33" s="1041"/>
      <c r="BB33" s="1041"/>
      <c r="BC33" s="1041"/>
      <c r="BD33" s="1041"/>
      <c r="BE33" s="972" t="s">
        <v>392</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75</v>
      </c>
      <c r="R34" s="1039"/>
      <c r="S34" s="1039"/>
      <c r="T34" s="1039"/>
      <c r="U34" s="1039"/>
      <c r="V34" s="1039">
        <v>72</v>
      </c>
      <c r="W34" s="1039"/>
      <c r="X34" s="1039"/>
      <c r="Y34" s="1039"/>
      <c r="Z34" s="1039"/>
      <c r="AA34" s="1039">
        <v>3</v>
      </c>
      <c r="AB34" s="1039"/>
      <c r="AC34" s="1039"/>
      <c r="AD34" s="1039"/>
      <c r="AE34" s="1040"/>
      <c r="AF34" s="1035">
        <v>64</v>
      </c>
      <c r="AG34" s="1036"/>
      <c r="AH34" s="1036"/>
      <c r="AI34" s="1036"/>
      <c r="AJ34" s="1037"/>
      <c r="AK34" s="980">
        <v>36</v>
      </c>
      <c r="AL34" s="971"/>
      <c r="AM34" s="971"/>
      <c r="AN34" s="971"/>
      <c r="AO34" s="971"/>
      <c r="AP34" s="971">
        <v>119</v>
      </c>
      <c r="AQ34" s="971"/>
      <c r="AR34" s="971"/>
      <c r="AS34" s="971"/>
      <c r="AT34" s="971"/>
      <c r="AU34" s="971">
        <v>572</v>
      </c>
      <c r="AV34" s="971"/>
      <c r="AW34" s="971"/>
      <c r="AX34" s="971"/>
      <c r="AY34" s="971"/>
      <c r="AZ34" s="1041" t="s">
        <v>552</v>
      </c>
      <c r="BA34" s="1041"/>
      <c r="BB34" s="1041"/>
      <c r="BC34" s="1041"/>
      <c r="BD34" s="1041"/>
      <c r="BE34" s="972" t="s">
        <v>392</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t="s">
        <v>396</v>
      </c>
      <c r="C35" s="1031"/>
      <c r="D35" s="1031"/>
      <c r="E35" s="1031"/>
      <c r="F35" s="1031"/>
      <c r="G35" s="1031"/>
      <c r="H35" s="1031"/>
      <c r="I35" s="1031"/>
      <c r="J35" s="1031"/>
      <c r="K35" s="1031"/>
      <c r="L35" s="1031"/>
      <c r="M35" s="1031"/>
      <c r="N35" s="1031"/>
      <c r="O35" s="1031"/>
      <c r="P35" s="1032"/>
      <c r="Q35" s="1038">
        <v>30</v>
      </c>
      <c r="R35" s="1039"/>
      <c r="S35" s="1039"/>
      <c r="T35" s="1039"/>
      <c r="U35" s="1039"/>
      <c r="V35" s="1039">
        <v>24</v>
      </c>
      <c r="W35" s="1039"/>
      <c r="X35" s="1039"/>
      <c r="Y35" s="1039"/>
      <c r="Z35" s="1039"/>
      <c r="AA35" s="1039">
        <v>6</v>
      </c>
      <c r="AB35" s="1039"/>
      <c r="AC35" s="1039"/>
      <c r="AD35" s="1039"/>
      <c r="AE35" s="1040"/>
      <c r="AF35" s="1035">
        <v>6</v>
      </c>
      <c r="AG35" s="1036"/>
      <c r="AH35" s="1036"/>
      <c r="AI35" s="1036"/>
      <c r="AJ35" s="1037"/>
      <c r="AK35" s="980">
        <v>20</v>
      </c>
      <c r="AL35" s="971"/>
      <c r="AM35" s="971"/>
      <c r="AN35" s="971"/>
      <c r="AO35" s="971"/>
      <c r="AP35" s="971">
        <v>24</v>
      </c>
      <c r="AQ35" s="971"/>
      <c r="AR35" s="971"/>
      <c r="AS35" s="971"/>
      <c r="AT35" s="971"/>
      <c r="AU35" s="971">
        <v>19</v>
      </c>
      <c r="AV35" s="971"/>
      <c r="AW35" s="971"/>
      <c r="AX35" s="971"/>
      <c r="AY35" s="971"/>
      <c r="AZ35" s="1041" t="s">
        <v>552</v>
      </c>
      <c r="BA35" s="1041"/>
      <c r="BB35" s="1041"/>
      <c r="BC35" s="1041"/>
      <c r="BD35" s="1041"/>
      <c r="BE35" s="972" t="s">
        <v>397</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2977</v>
      </c>
      <c r="AG63" s="959"/>
      <c r="AH63" s="959"/>
      <c r="AI63" s="959"/>
      <c r="AJ63" s="1022"/>
      <c r="AK63" s="1023"/>
      <c r="AL63" s="963"/>
      <c r="AM63" s="963"/>
      <c r="AN63" s="963"/>
      <c r="AO63" s="963"/>
      <c r="AP63" s="959">
        <v>4743</v>
      </c>
      <c r="AQ63" s="959"/>
      <c r="AR63" s="959"/>
      <c r="AS63" s="959"/>
      <c r="AT63" s="959"/>
      <c r="AU63" s="959">
        <v>2643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402</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553</v>
      </c>
      <c r="C68" s="986"/>
      <c r="D68" s="986"/>
      <c r="E68" s="986"/>
      <c r="F68" s="986"/>
      <c r="G68" s="986"/>
      <c r="H68" s="986"/>
      <c r="I68" s="986"/>
      <c r="J68" s="986"/>
      <c r="K68" s="986"/>
      <c r="L68" s="986"/>
      <c r="M68" s="986"/>
      <c r="N68" s="986"/>
      <c r="O68" s="986"/>
      <c r="P68" s="987"/>
      <c r="Q68" s="988">
        <v>2156</v>
      </c>
      <c r="R68" s="982"/>
      <c r="S68" s="982"/>
      <c r="T68" s="982"/>
      <c r="U68" s="982"/>
      <c r="V68" s="982">
        <v>1986</v>
      </c>
      <c r="W68" s="982"/>
      <c r="X68" s="982"/>
      <c r="Y68" s="982"/>
      <c r="Z68" s="982"/>
      <c r="AA68" s="982">
        <v>170</v>
      </c>
      <c r="AB68" s="982"/>
      <c r="AC68" s="982"/>
      <c r="AD68" s="982"/>
      <c r="AE68" s="982"/>
      <c r="AF68" s="982">
        <v>170</v>
      </c>
      <c r="AG68" s="982"/>
      <c r="AH68" s="982"/>
      <c r="AI68" s="982"/>
      <c r="AJ68" s="982"/>
      <c r="AK68" s="982" t="s">
        <v>552</v>
      </c>
      <c r="AL68" s="982"/>
      <c r="AM68" s="982"/>
      <c r="AN68" s="982"/>
      <c r="AO68" s="982"/>
      <c r="AP68" s="982" t="s">
        <v>552</v>
      </c>
      <c r="AQ68" s="982"/>
      <c r="AR68" s="982"/>
      <c r="AS68" s="982"/>
      <c r="AT68" s="982"/>
      <c r="AU68" s="982" t="s">
        <v>552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554</v>
      </c>
      <c r="C69" s="975"/>
      <c r="D69" s="975"/>
      <c r="E69" s="975"/>
      <c r="F69" s="975"/>
      <c r="G69" s="975"/>
      <c r="H69" s="975"/>
      <c r="I69" s="975"/>
      <c r="J69" s="975"/>
      <c r="K69" s="975"/>
      <c r="L69" s="975"/>
      <c r="M69" s="975"/>
      <c r="N69" s="975"/>
      <c r="O69" s="975"/>
      <c r="P69" s="976"/>
      <c r="Q69" s="977">
        <v>346</v>
      </c>
      <c r="R69" s="971"/>
      <c r="S69" s="971"/>
      <c r="T69" s="971"/>
      <c r="U69" s="971"/>
      <c r="V69" s="971">
        <v>346</v>
      </c>
      <c r="W69" s="971"/>
      <c r="X69" s="971"/>
      <c r="Y69" s="971"/>
      <c r="Z69" s="971"/>
      <c r="AA69" s="971">
        <v>0</v>
      </c>
      <c r="AB69" s="971"/>
      <c r="AC69" s="971"/>
      <c r="AD69" s="971"/>
      <c r="AE69" s="971"/>
      <c r="AF69" s="971">
        <v>0</v>
      </c>
      <c r="AG69" s="971"/>
      <c r="AH69" s="971"/>
      <c r="AI69" s="971"/>
      <c r="AJ69" s="971"/>
      <c r="AK69" s="971">
        <v>2</v>
      </c>
      <c r="AL69" s="971"/>
      <c r="AM69" s="971"/>
      <c r="AN69" s="971"/>
      <c r="AO69" s="971"/>
      <c r="AP69" s="971" t="s">
        <v>552</v>
      </c>
      <c r="AQ69" s="971"/>
      <c r="AR69" s="971"/>
      <c r="AS69" s="971"/>
      <c r="AT69" s="971"/>
      <c r="AU69" s="971" t="s">
        <v>552</v>
      </c>
      <c r="AV69" s="971"/>
      <c r="AW69" s="971"/>
      <c r="AX69" s="971"/>
      <c r="AY69" s="971"/>
      <c r="AZ69" s="972" t="s">
        <v>563</v>
      </c>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555</v>
      </c>
      <c r="C70" s="975"/>
      <c r="D70" s="975"/>
      <c r="E70" s="975"/>
      <c r="F70" s="975"/>
      <c r="G70" s="975"/>
      <c r="H70" s="975"/>
      <c r="I70" s="975"/>
      <c r="J70" s="975"/>
      <c r="K70" s="975"/>
      <c r="L70" s="975"/>
      <c r="M70" s="975"/>
      <c r="N70" s="975"/>
      <c r="O70" s="975"/>
      <c r="P70" s="976"/>
      <c r="Q70" s="977">
        <v>21</v>
      </c>
      <c r="R70" s="971"/>
      <c r="S70" s="971"/>
      <c r="T70" s="971"/>
      <c r="U70" s="971"/>
      <c r="V70" s="971">
        <v>23</v>
      </c>
      <c r="W70" s="971"/>
      <c r="X70" s="971"/>
      <c r="Y70" s="971"/>
      <c r="Z70" s="971"/>
      <c r="AA70" s="971">
        <v>-1</v>
      </c>
      <c r="AB70" s="971"/>
      <c r="AC70" s="971"/>
      <c r="AD70" s="971"/>
      <c r="AE70" s="971"/>
      <c r="AF70" s="971">
        <v>-1</v>
      </c>
      <c r="AG70" s="971"/>
      <c r="AH70" s="971"/>
      <c r="AI70" s="971"/>
      <c r="AJ70" s="971"/>
      <c r="AK70" s="971" t="s">
        <v>552</v>
      </c>
      <c r="AL70" s="971"/>
      <c r="AM70" s="971"/>
      <c r="AN70" s="971"/>
      <c r="AO70" s="971"/>
      <c r="AP70" s="971" t="s">
        <v>552</v>
      </c>
      <c r="AQ70" s="971"/>
      <c r="AR70" s="971"/>
      <c r="AS70" s="971"/>
      <c r="AT70" s="971"/>
      <c r="AU70" s="971" t="s">
        <v>552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556</v>
      </c>
      <c r="C71" s="975"/>
      <c r="D71" s="975"/>
      <c r="E71" s="975"/>
      <c r="F71" s="975"/>
      <c r="G71" s="975"/>
      <c r="H71" s="975"/>
      <c r="I71" s="975"/>
      <c r="J71" s="975"/>
      <c r="K71" s="975"/>
      <c r="L71" s="975"/>
      <c r="M71" s="975"/>
      <c r="N71" s="975"/>
      <c r="O71" s="975"/>
      <c r="P71" s="976"/>
      <c r="Q71" s="977">
        <v>72</v>
      </c>
      <c r="R71" s="971"/>
      <c r="S71" s="971"/>
      <c r="T71" s="971"/>
      <c r="U71" s="971"/>
      <c r="V71" s="971">
        <v>61</v>
      </c>
      <c r="W71" s="971"/>
      <c r="X71" s="971"/>
      <c r="Y71" s="971"/>
      <c r="Z71" s="971"/>
      <c r="AA71" s="971">
        <v>11</v>
      </c>
      <c r="AB71" s="971"/>
      <c r="AC71" s="971"/>
      <c r="AD71" s="971"/>
      <c r="AE71" s="971"/>
      <c r="AF71" s="971">
        <v>11</v>
      </c>
      <c r="AG71" s="971"/>
      <c r="AH71" s="971"/>
      <c r="AI71" s="971"/>
      <c r="AJ71" s="971"/>
      <c r="AK71" s="971" t="s">
        <v>552</v>
      </c>
      <c r="AL71" s="971"/>
      <c r="AM71" s="971"/>
      <c r="AN71" s="971"/>
      <c r="AO71" s="971"/>
      <c r="AP71" s="971" t="s">
        <v>552</v>
      </c>
      <c r="AQ71" s="971"/>
      <c r="AR71" s="971"/>
      <c r="AS71" s="971"/>
      <c r="AT71" s="971"/>
      <c r="AU71" s="971" t="s">
        <v>552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557</v>
      </c>
      <c r="C72" s="975"/>
      <c r="D72" s="975"/>
      <c r="E72" s="975"/>
      <c r="F72" s="975"/>
      <c r="G72" s="975"/>
      <c r="H72" s="975"/>
      <c r="I72" s="975"/>
      <c r="J72" s="975"/>
      <c r="K72" s="975"/>
      <c r="L72" s="975"/>
      <c r="M72" s="975"/>
      <c r="N72" s="975"/>
      <c r="O72" s="975"/>
      <c r="P72" s="976"/>
      <c r="Q72" s="977">
        <v>407</v>
      </c>
      <c r="R72" s="971"/>
      <c r="S72" s="971"/>
      <c r="T72" s="971"/>
      <c r="U72" s="971"/>
      <c r="V72" s="971">
        <v>217</v>
      </c>
      <c r="W72" s="971"/>
      <c r="X72" s="971"/>
      <c r="Y72" s="971"/>
      <c r="Z72" s="971"/>
      <c r="AA72" s="971">
        <v>190</v>
      </c>
      <c r="AB72" s="971"/>
      <c r="AC72" s="971"/>
      <c r="AD72" s="971"/>
      <c r="AE72" s="971"/>
      <c r="AF72" s="971">
        <v>190</v>
      </c>
      <c r="AG72" s="971"/>
      <c r="AH72" s="971"/>
      <c r="AI72" s="971"/>
      <c r="AJ72" s="971"/>
      <c r="AK72" s="971">
        <v>114</v>
      </c>
      <c r="AL72" s="971"/>
      <c r="AM72" s="971"/>
      <c r="AN72" s="971"/>
      <c r="AO72" s="971"/>
      <c r="AP72" s="971" t="s">
        <v>552</v>
      </c>
      <c r="AQ72" s="971"/>
      <c r="AR72" s="971"/>
      <c r="AS72" s="971"/>
      <c r="AT72" s="971"/>
      <c r="AU72" s="971" t="s">
        <v>552</v>
      </c>
      <c r="AV72" s="971"/>
      <c r="AW72" s="971"/>
      <c r="AX72" s="971"/>
      <c r="AY72" s="971"/>
      <c r="AZ72" s="972" t="s">
        <v>564</v>
      </c>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558</v>
      </c>
      <c r="C73" s="975"/>
      <c r="D73" s="975"/>
      <c r="E73" s="975"/>
      <c r="F73" s="975"/>
      <c r="G73" s="975"/>
      <c r="H73" s="975"/>
      <c r="I73" s="975"/>
      <c r="J73" s="975"/>
      <c r="K73" s="975"/>
      <c r="L73" s="975"/>
      <c r="M73" s="975"/>
      <c r="N73" s="975"/>
      <c r="O73" s="975"/>
      <c r="P73" s="976"/>
      <c r="Q73" s="977">
        <v>218789</v>
      </c>
      <c r="R73" s="971"/>
      <c r="S73" s="971"/>
      <c r="T73" s="971"/>
      <c r="U73" s="971"/>
      <c r="V73" s="971">
        <v>212178</v>
      </c>
      <c r="W73" s="971"/>
      <c r="X73" s="971"/>
      <c r="Y73" s="971"/>
      <c r="Z73" s="971"/>
      <c r="AA73" s="971">
        <v>6611</v>
      </c>
      <c r="AB73" s="971"/>
      <c r="AC73" s="971"/>
      <c r="AD73" s="971"/>
      <c r="AE73" s="971"/>
      <c r="AF73" s="971">
        <v>6611</v>
      </c>
      <c r="AG73" s="971"/>
      <c r="AH73" s="971"/>
      <c r="AI73" s="971"/>
      <c r="AJ73" s="971"/>
      <c r="AK73" s="971" t="s">
        <v>552</v>
      </c>
      <c r="AL73" s="971"/>
      <c r="AM73" s="971"/>
      <c r="AN73" s="971"/>
      <c r="AO73" s="971"/>
      <c r="AP73" s="971" t="s">
        <v>552</v>
      </c>
      <c r="AQ73" s="971"/>
      <c r="AR73" s="971"/>
      <c r="AS73" s="971"/>
      <c r="AT73" s="971"/>
      <c r="AU73" s="971" t="s">
        <v>552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6981</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76</v>
      </c>
      <c r="CS102" s="953"/>
      <c r="CT102" s="953"/>
      <c r="CU102" s="953"/>
      <c r="CV102" s="954"/>
      <c r="CW102" s="952">
        <v>38</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2992808</v>
      </c>
      <c r="AB110" s="889"/>
      <c r="AC110" s="889"/>
      <c r="AD110" s="889"/>
      <c r="AE110" s="890"/>
      <c r="AF110" s="891">
        <v>2953008</v>
      </c>
      <c r="AG110" s="889"/>
      <c r="AH110" s="889"/>
      <c r="AI110" s="889"/>
      <c r="AJ110" s="890"/>
      <c r="AK110" s="891">
        <v>2926541</v>
      </c>
      <c r="AL110" s="889"/>
      <c r="AM110" s="889"/>
      <c r="AN110" s="889"/>
      <c r="AO110" s="890"/>
      <c r="AP110" s="892">
        <v>23.4</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24539759</v>
      </c>
      <c r="BR110" s="842"/>
      <c r="BS110" s="842"/>
      <c r="BT110" s="842"/>
      <c r="BU110" s="842"/>
      <c r="BV110" s="842">
        <v>24705881</v>
      </c>
      <c r="BW110" s="842"/>
      <c r="BX110" s="842"/>
      <c r="BY110" s="842"/>
      <c r="BZ110" s="842"/>
      <c r="CA110" s="842">
        <v>24241769</v>
      </c>
      <c r="CB110" s="842"/>
      <c r="CC110" s="842"/>
      <c r="CD110" s="842"/>
      <c r="CE110" s="842"/>
      <c r="CF110" s="866">
        <v>194</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2844364</v>
      </c>
      <c r="BR112" s="817"/>
      <c r="BS112" s="817"/>
      <c r="BT112" s="817"/>
      <c r="BU112" s="817"/>
      <c r="BV112" s="817">
        <v>2810988</v>
      </c>
      <c r="BW112" s="817"/>
      <c r="BX112" s="817"/>
      <c r="BY112" s="817"/>
      <c r="BZ112" s="817"/>
      <c r="CA112" s="817">
        <v>2642595</v>
      </c>
      <c r="CB112" s="817"/>
      <c r="CC112" s="817"/>
      <c r="CD112" s="817"/>
      <c r="CE112" s="817"/>
      <c r="CF112" s="875">
        <v>21.1</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328208</v>
      </c>
      <c r="AB113" s="919"/>
      <c r="AC113" s="919"/>
      <c r="AD113" s="919"/>
      <c r="AE113" s="920"/>
      <c r="AF113" s="921">
        <v>324753</v>
      </c>
      <c r="AG113" s="919"/>
      <c r="AH113" s="919"/>
      <c r="AI113" s="919"/>
      <c r="AJ113" s="920"/>
      <c r="AK113" s="921">
        <v>350137</v>
      </c>
      <c r="AL113" s="919"/>
      <c r="AM113" s="919"/>
      <c r="AN113" s="919"/>
      <c r="AO113" s="920"/>
      <c r="AP113" s="922">
        <v>2.8</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4921473</v>
      </c>
      <c r="BR114" s="817"/>
      <c r="BS114" s="817"/>
      <c r="BT114" s="817"/>
      <c r="BU114" s="817"/>
      <c r="BV114" s="817">
        <v>4877100</v>
      </c>
      <c r="BW114" s="817"/>
      <c r="BX114" s="817"/>
      <c r="BY114" s="817"/>
      <c r="BZ114" s="817"/>
      <c r="CA114" s="817">
        <v>4723718</v>
      </c>
      <c r="CB114" s="817"/>
      <c r="CC114" s="817"/>
      <c r="CD114" s="817"/>
      <c r="CE114" s="817"/>
      <c r="CF114" s="875">
        <v>37.799999999999997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3321016</v>
      </c>
      <c r="AB117" s="903"/>
      <c r="AC117" s="903"/>
      <c r="AD117" s="903"/>
      <c r="AE117" s="904"/>
      <c r="AF117" s="905">
        <v>3277761</v>
      </c>
      <c r="AG117" s="903"/>
      <c r="AH117" s="903"/>
      <c r="AI117" s="903"/>
      <c r="AJ117" s="904"/>
      <c r="AK117" s="905">
        <v>3276678</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32305596</v>
      </c>
      <c r="BR119" s="845"/>
      <c r="BS119" s="845"/>
      <c r="BT119" s="845"/>
      <c r="BU119" s="845"/>
      <c r="BV119" s="845">
        <v>32393969</v>
      </c>
      <c r="BW119" s="845"/>
      <c r="BX119" s="845"/>
      <c r="BY119" s="845"/>
      <c r="BZ119" s="845"/>
      <c r="CA119" s="845">
        <v>31608082</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16028026</v>
      </c>
      <c r="BR120" s="842"/>
      <c r="BS120" s="842"/>
      <c r="BT120" s="842"/>
      <c r="BU120" s="842"/>
      <c r="BV120" s="842">
        <v>15834638</v>
      </c>
      <c r="BW120" s="842"/>
      <c r="BX120" s="842"/>
      <c r="BY120" s="842"/>
      <c r="BZ120" s="842"/>
      <c r="CA120" s="842">
        <v>13739271</v>
      </c>
      <c r="CB120" s="842"/>
      <c r="CC120" s="842"/>
      <c r="CD120" s="842"/>
      <c r="CE120" s="842"/>
      <c r="CF120" s="866">
        <v>110</v>
      </c>
      <c r="CG120" s="867"/>
      <c r="CH120" s="867"/>
      <c r="CI120" s="867"/>
      <c r="CJ120" s="867"/>
      <c r="CK120" s="868" t="s">
        <v>448</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1158131</v>
      </c>
      <c r="DH120" s="842"/>
      <c r="DI120" s="842"/>
      <c r="DJ120" s="842"/>
      <c r="DK120" s="842"/>
      <c r="DL120" s="842">
        <v>1199174</v>
      </c>
      <c r="DM120" s="842"/>
      <c r="DN120" s="842"/>
      <c r="DO120" s="842"/>
      <c r="DP120" s="842"/>
      <c r="DQ120" s="842">
        <v>1145905</v>
      </c>
      <c r="DR120" s="842"/>
      <c r="DS120" s="842"/>
      <c r="DT120" s="842"/>
      <c r="DU120" s="842"/>
      <c r="DV120" s="843">
        <v>9.1999999999999993</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884597</v>
      </c>
      <c r="BR121" s="817"/>
      <c r="BS121" s="817"/>
      <c r="BT121" s="817"/>
      <c r="BU121" s="817"/>
      <c r="BV121" s="817">
        <v>767056</v>
      </c>
      <c r="BW121" s="817"/>
      <c r="BX121" s="817"/>
      <c r="BY121" s="817"/>
      <c r="BZ121" s="817"/>
      <c r="CA121" s="817">
        <v>620599</v>
      </c>
      <c r="CB121" s="817"/>
      <c r="CC121" s="817"/>
      <c r="CD121" s="817"/>
      <c r="CE121" s="817"/>
      <c r="CF121" s="875">
        <v>5</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938196</v>
      </c>
      <c r="DH121" s="817"/>
      <c r="DI121" s="817"/>
      <c r="DJ121" s="817"/>
      <c r="DK121" s="817"/>
      <c r="DL121" s="817">
        <v>939899</v>
      </c>
      <c r="DM121" s="817"/>
      <c r="DN121" s="817"/>
      <c r="DO121" s="817"/>
      <c r="DP121" s="817"/>
      <c r="DQ121" s="817">
        <v>906093</v>
      </c>
      <c r="DR121" s="817"/>
      <c r="DS121" s="817"/>
      <c r="DT121" s="817"/>
      <c r="DU121" s="817"/>
      <c r="DV121" s="794">
        <v>7.3</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20361892</v>
      </c>
      <c r="BR122" s="845"/>
      <c r="BS122" s="845"/>
      <c r="BT122" s="845"/>
      <c r="BU122" s="845"/>
      <c r="BV122" s="845">
        <v>20444451</v>
      </c>
      <c r="BW122" s="845"/>
      <c r="BX122" s="845"/>
      <c r="BY122" s="845"/>
      <c r="BZ122" s="845"/>
      <c r="CA122" s="845">
        <v>20493895</v>
      </c>
      <c r="CB122" s="845"/>
      <c r="CC122" s="845"/>
      <c r="CD122" s="845"/>
      <c r="CE122" s="845"/>
      <c r="CF122" s="846">
        <v>164</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v>571691</v>
      </c>
      <c r="DR122" s="817"/>
      <c r="DS122" s="817"/>
      <c r="DT122" s="817"/>
      <c r="DU122" s="817"/>
      <c r="DV122" s="794">
        <v>4.5999999999999996</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37274515</v>
      </c>
      <c r="BR123" s="833"/>
      <c r="BS123" s="833"/>
      <c r="BT123" s="833"/>
      <c r="BU123" s="833"/>
      <c r="BV123" s="833">
        <v>37046145</v>
      </c>
      <c r="BW123" s="833"/>
      <c r="BX123" s="833"/>
      <c r="BY123" s="833"/>
      <c r="BZ123" s="833"/>
      <c r="CA123" s="833">
        <v>34853765</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v>25459</v>
      </c>
      <c r="DH123" s="780"/>
      <c r="DI123" s="780"/>
      <c r="DJ123" s="780"/>
      <c r="DK123" s="781"/>
      <c r="DL123" s="782">
        <v>21184</v>
      </c>
      <c r="DM123" s="780"/>
      <c r="DN123" s="780"/>
      <c r="DO123" s="780"/>
      <c r="DP123" s="781"/>
      <c r="DQ123" s="782">
        <v>18906</v>
      </c>
      <c r="DR123" s="780"/>
      <c r="DS123" s="780"/>
      <c r="DT123" s="780"/>
      <c r="DU123" s="781"/>
      <c r="DV123" s="824">
        <v>0.2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722578</v>
      </c>
      <c r="DH124" s="764"/>
      <c r="DI124" s="764"/>
      <c r="DJ124" s="764"/>
      <c r="DK124" s="765"/>
      <c r="DL124" s="766">
        <v>650731</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97767</v>
      </c>
      <c r="AB128" s="801"/>
      <c r="AC128" s="801"/>
      <c r="AD128" s="801"/>
      <c r="AE128" s="802"/>
      <c r="AF128" s="803">
        <v>96828</v>
      </c>
      <c r="AG128" s="801"/>
      <c r="AH128" s="801"/>
      <c r="AI128" s="801"/>
      <c r="AJ128" s="802"/>
      <c r="AK128" s="803">
        <v>84337</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12.79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14592649</v>
      </c>
      <c r="AB129" s="780"/>
      <c r="AC129" s="780"/>
      <c r="AD129" s="780"/>
      <c r="AE129" s="781"/>
      <c r="AF129" s="782">
        <v>14659459</v>
      </c>
      <c r="AG129" s="780"/>
      <c r="AH129" s="780"/>
      <c r="AI129" s="780"/>
      <c r="AJ129" s="781"/>
      <c r="AK129" s="782">
        <v>14855258</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17.79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2395405</v>
      </c>
      <c r="AB130" s="780"/>
      <c r="AC130" s="780"/>
      <c r="AD130" s="780"/>
      <c r="AE130" s="781"/>
      <c r="AF130" s="782">
        <v>2356964</v>
      </c>
      <c r="AG130" s="780"/>
      <c r="AH130" s="780"/>
      <c r="AI130" s="780"/>
      <c r="AJ130" s="781"/>
      <c r="AK130" s="782">
        <v>2360142</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6.7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12197244</v>
      </c>
      <c r="AB131" s="764"/>
      <c r="AC131" s="764"/>
      <c r="AD131" s="764"/>
      <c r="AE131" s="765"/>
      <c r="AF131" s="766">
        <v>12302495</v>
      </c>
      <c r="AG131" s="764"/>
      <c r="AH131" s="764"/>
      <c r="AI131" s="764"/>
      <c r="AJ131" s="765"/>
      <c r="AK131" s="766">
        <v>12495116</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6.7871397829999998</v>
      </c>
      <c r="AB132" s="745"/>
      <c r="AC132" s="745"/>
      <c r="AD132" s="745"/>
      <c r="AE132" s="746"/>
      <c r="AF132" s="747">
        <v>6.6975763859999997</v>
      </c>
      <c r="AG132" s="745"/>
      <c r="AH132" s="745"/>
      <c r="AI132" s="745"/>
      <c r="AJ132" s="746"/>
      <c r="AK132" s="747">
        <v>6.6601942709999999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5.6</v>
      </c>
      <c r="AB133" s="724"/>
      <c r="AC133" s="724"/>
      <c r="AD133" s="724"/>
      <c r="AE133" s="725"/>
      <c r="AF133" s="723">
        <v>6.3</v>
      </c>
      <c r="AG133" s="724"/>
      <c r="AH133" s="724"/>
      <c r="AI133" s="724"/>
      <c r="AJ133" s="725"/>
      <c r="AK133" s="723">
        <v>6.7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SmGnRWyxgVOHAuey6qdXFYk5rm2/tpeGTFIJRs47wOM1hR3rM59dOOpwZARw+frqnuSzD6HVVzMVPDFLqEYTw==" saltValue="2eh+KnJS8MjVYRtP1I9F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1i+R4/OO1dEAFt1Tl02ct4WK1Q0f5CLWxBXMGa+tXU7SvuGAjkqwePBX0F5uVWLnkWTBLaI6mtvxRJyr0zABOA==" saltValue="qFDYumYtiL4JSjapX+f2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YDwV/7Ib7np+rhBL5u5uWwHxqxTLqCkb4aMydO/6X9CiTLpGRge9WjOr4a6lXcWKKS/agga7SwkhH9T6+gLtQ==" saltValue="gEDDl4/9Z5H7CJRZHmFB9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sqref="A1:A1048576"/>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4527125</v>
      </c>
      <c r="AP9" s="269">
        <v>141481</v>
      </c>
      <c r="AQ9" s="270">
        <v>117270</v>
      </c>
      <c r="AR9" s="271">
        <v>20.6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37</v>
      </c>
      <c r="AP10" s="272">
        <v>1</v>
      </c>
      <c r="AQ10" s="273">
        <v>10490</v>
      </c>
      <c r="AR10" s="274">
        <v>-100</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26082</v>
      </c>
      <c r="AP11" s="272">
        <v>815</v>
      </c>
      <c r="AQ11" s="273">
        <v>1802</v>
      </c>
      <c r="AR11" s="274">
        <v>-54.8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3</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155698</v>
      </c>
      <c r="AP13" s="272">
        <v>4866</v>
      </c>
      <c r="AQ13" s="273">
        <v>4482</v>
      </c>
      <c r="AR13" s="274">
        <v>8.6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1866</v>
      </c>
      <c r="AP14" s="272">
        <v>58</v>
      </c>
      <c r="AQ14" s="273">
        <v>2749</v>
      </c>
      <c r="AR14" s="274">
        <v>-97.9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-455955</v>
      </c>
      <c r="AP15" s="272">
        <v>-14249</v>
      </c>
      <c r="AQ15" s="273">
        <v>-7399</v>
      </c>
      <c r="AR15" s="274">
        <v>92.6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4254853</v>
      </c>
      <c r="AP16" s="272">
        <v>132972</v>
      </c>
      <c r="AQ16" s="273">
        <v>129397</v>
      </c>
      <c r="AR16" s="274">
        <v>2.8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13.88</v>
      </c>
      <c r="AP21" s="286">
        <v>11.07</v>
      </c>
      <c r="AQ21" s="287">
        <v>2.81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100.3</v>
      </c>
      <c r="AP22" s="291">
        <v>97.2</v>
      </c>
      <c r="AQ22" s="292">
        <v>3.1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2926541</v>
      </c>
      <c r="AP32" s="300">
        <v>91460</v>
      </c>
      <c r="AQ32" s="301">
        <v>74841</v>
      </c>
      <c r="AR32" s="302">
        <v>22.2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1</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350137</v>
      </c>
      <c r="AP35" s="300">
        <v>10942</v>
      </c>
      <c r="AQ35" s="301">
        <v>16683</v>
      </c>
      <c r="AR35" s="302">
        <v>-34.4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t="s">
        <v>490</v>
      </c>
      <c r="AP36" s="300" t="s">
        <v>490</v>
      </c>
      <c r="AQ36" s="301">
        <v>2411</v>
      </c>
      <c r="AR36" s="302" t="s">
        <v>490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t="s">
        <v>490</v>
      </c>
      <c r="AP37" s="300" t="s">
        <v>490</v>
      </c>
      <c r="AQ37" s="301">
        <v>548</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7</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-84337</v>
      </c>
      <c r="AP39" s="300">
        <v>-2636</v>
      </c>
      <c r="AQ39" s="301">
        <v>-3756</v>
      </c>
      <c r="AR39" s="302">
        <v>-29.8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-2360142</v>
      </c>
      <c r="AP40" s="300">
        <v>-73759</v>
      </c>
      <c r="AQ40" s="301">
        <v>-63247</v>
      </c>
      <c r="AR40" s="302">
        <v>16.600000000000001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832199</v>
      </c>
      <c r="AP41" s="300">
        <v>26008</v>
      </c>
      <c r="AQ41" s="301">
        <v>27488</v>
      </c>
      <c r="AR41" s="302">
        <v>-5.4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7932760</v>
      </c>
      <c r="AN51" s="322">
        <v>228663</v>
      </c>
      <c r="AO51" s="323">
        <v>38.799999999999997</v>
      </c>
      <c r="AP51" s="324">
        <v>92632</v>
      </c>
      <c r="AQ51" s="325">
        <v>-1.5</v>
      </c>
      <c r="AR51" s="326">
        <v>40.299999999999997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5844692</v>
      </c>
      <c r="AN52" s="330">
        <v>168474</v>
      </c>
      <c r="AO52" s="331">
        <v>29</v>
      </c>
      <c r="AP52" s="332">
        <v>47978</v>
      </c>
      <c r="AQ52" s="333">
        <v>-2</v>
      </c>
      <c r="AR52" s="334">
        <v>31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5535524</v>
      </c>
      <c r="AN53" s="322">
        <v>162418</v>
      </c>
      <c r="AO53" s="323">
        <v>-29</v>
      </c>
      <c r="AP53" s="324">
        <v>96469</v>
      </c>
      <c r="AQ53" s="325">
        <v>4.0999999999999996</v>
      </c>
      <c r="AR53" s="326">
        <v>-33.1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3546902</v>
      </c>
      <c r="AN54" s="330">
        <v>104070</v>
      </c>
      <c r="AO54" s="331">
        <v>-38.200000000000003</v>
      </c>
      <c r="AP54" s="332">
        <v>49775</v>
      </c>
      <c r="AQ54" s="333">
        <v>3.7</v>
      </c>
      <c r="AR54" s="334">
        <v>-41.9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4763311</v>
      </c>
      <c r="AN55" s="322">
        <v>142550</v>
      </c>
      <c r="AO55" s="323">
        <v>-12.2</v>
      </c>
      <c r="AP55" s="324">
        <v>85743</v>
      </c>
      <c r="AQ55" s="325">
        <v>-11.1</v>
      </c>
      <c r="AR55" s="326">
        <v>-1.1000000000000001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2975639</v>
      </c>
      <c r="AN56" s="330">
        <v>89051</v>
      </c>
      <c r="AO56" s="331">
        <v>-14.4</v>
      </c>
      <c r="AP56" s="332">
        <v>45231</v>
      </c>
      <c r="AQ56" s="333">
        <v>-9.1</v>
      </c>
      <c r="AR56" s="334">
        <v>-5.3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5109988</v>
      </c>
      <c r="AN57" s="322">
        <v>155959</v>
      </c>
      <c r="AO57" s="323">
        <v>9.4</v>
      </c>
      <c r="AP57" s="324">
        <v>92509</v>
      </c>
      <c r="AQ57" s="325">
        <v>7.9</v>
      </c>
      <c r="AR57" s="326">
        <v>1.5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1888028</v>
      </c>
      <c r="AN58" s="330">
        <v>57623</v>
      </c>
      <c r="AO58" s="331">
        <v>-35.299999999999997</v>
      </c>
      <c r="AP58" s="332">
        <v>52274</v>
      </c>
      <c r="AQ58" s="333">
        <v>15.6</v>
      </c>
      <c r="AR58" s="334">
        <v>-50.9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6062051</v>
      </c>
      <c r="AN59" s="322">
        <v>189451</v>
      </c>
      <c r="AO59" s="323">
        <v>21.5</v>
      </c>
      <c r="AP59" s="324">
        <v>98544</v>
      </c>
      <c r="AQ59" s="325">
        <v>6.5</v>
      </c>
      <c r="AR59" s="326">
        <v>15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3800213</v>
      </c>
      <c r="AN60" s="330">
        <v>118764</v>
      </c>
      <c r="AO60" s="331">
        <v>106.1</v>
      </c>
      <c r="AP60" s="332">
        <v>55816</v>
      </c>
      <c r="AQ60" s="333">
        <v>6.8</v>
      </c>
      <c r="AR60" s="334">
        <v>99.3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5880727</v>
      </c>
      <c r="AN61" s="337">
        <v>175808</v>
      </c>
      <c r="AO61" s="338">
        <v>5.7</v>
      </c>
      <c r="AP61" s="339">
        <v>93179</v>
      </c>
      <c r="AQ61" s="340">
        <v>1.2</v>
      </c>
      <c r="AR61" s="326">
        <v>4.5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3611095</v>
      </c>
      <c r="AN62" s="330">
        <v>107596</v>
      </c>
      <c r="AO62" s="331">
        <v>9.4</v>
      </c>
      <c r="AP62" s="332">
        <v>50215</v>
      </c>
      <c r="AQ62" s="333">
        <v>3</v>
      </c>
      <c r="AR62" s="334">
        <v>6.4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eZkxeeoCyj+9nbUpbPbxrx8COlrouVB6IGy8/fzFRjbjynlbypnUHBC0WC2Qd9X0iwj2x3+dk0f/knZdGejNgg==" saltValue="UOGgkv7T+qjKVaHkbl+j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sqref="A1:A104857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0" spans="125:125" ht="13.5" hidden="1" customHeight="1" x14ac:dyDescent="0.15"/>
    <row r="121" spans="125:125" ht="13.5" hidden="1" customHeight="1" x14ac:dyDescent="0.15">
      <c r="DU121" s="247"/>
    </row>
  </sheetData>
  <sheetProtection algorithmName="SHA-512" hashValue="Y3pZc516VJ8PmENFzmDnlh/TCDhipOhrUyDXzBNF7LDt7dW+ZzxQ7Y69VMER3NMMps1cvqtrPdx8CBcj217nyA==" saltValue="oXWvmbUmpLDqexOzUDRJ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sqref="A1:A104857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js40a4l3dwbL3fAnQjVCoNIGCBVsEx4XpwjpBGy5uqEOnVWmHA2HfGWJ9T1oxjNYf1zKFMuBS/LdlLU119op+g==" saltValue="HfzfOX26RP1lOgHT8J2Tw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40.17</v>
      </c>
      <c r="G47" s="12">
        <v>39.200000000000003</v>
      </c>
      <c r="H47" s="12">
        <v>37.700000000000003</v>
      </c>
      <c r="I47" s="12">
        <v>39.81</v>
      </c>
      <c r="J47" s="13">
        <v>36.61</v>
      </c>
    </row>
    <row r="48" spans="2:10" ht="57.75" customHeight="1" x14ac:dyDescent="0.15">
      <c r="B48" s="14"/>
      <c r="C48" s="1141" t="s">
        <v>4</v>
      </c>
      <c r="D48" s="1141"/>
      <c r="E48" s="1142"/>
      <c r="F48" s="15">
        <v>5.96</v>
      </c>
      <c r="G48" s="16">
        <v>9.17</v>
      </c>
      <c r="H48" s="16">
        <v>11.52</v>
      </c>
      <c r="I48" s="16">
        <v>8.27</v>
      </c>
      <c r="J48" s="17">
        <v>7.62</v>
      </c>
    </row>
    <row r="49" spans="2:10" ht="57.75" customHeight="1" thickBot="1" x14ac:dyDescent="0.2">
      <c r="B49" s="18"/>
      <c r="C49" s="1143" t="s">
        <v>5</v>
      </c>
      <c r="D49" s="1143"/>
      <c r="E49" s="1144"/>
      <c r="F49" s="19" t="s">
        <v>533</v>
      </c>
      <c r="G49" s="20">
        <v>1.21</v>
      </c>
      <c r="H49" s="20" t="s">
        <v>534</v>
      </c>
      <c r="I49" s="20" t="s">
        <v>535</v>
      </c>
      <c r="J49" s="21">
        <v>0.44</v>
      </c>
    </row>
    <row r="50" spans="2:10" x14ac:dyDescent="0.15"/>
  </sheetData>
  <sheetProtection algorithmName="SHA-512" hashValue="bDSHv+aOeq4NKke3OmtALS+boT0cDm3Z2UD//XL6a/72WfHdC568XotfRnLQpaqo43ynb53SG18fwd6FVG5zgg==" saltValue="+hU8829UUMUXpL/2raUY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財政課</cp:lastModifiedBy>
  <cp:lastPrinted>2026-03-11T00:46:30Z</cp:lastPrinted>
  <dcterms:created xsi:type="dcterms:W3CDTF">2026-02-23T09:43:26Z</dcterms:created>
  <dcterms:modified xsi:type="dcterms:W3CDTF">2026-03-11T00:49:20Z</dcterms:modified>
  <cp:category/>
</cp:coreProperties>
</file>