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1 財政係\09 財政状況資料集\R02財政状況資料集\02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<sst xmlns="http://schemas.openxmlformats.org/spreadsheetml/2006/main" count="1126" uniqueCount="610">
  <si>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</si>
  <si>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</si>
  <si>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</si>
  <si>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</si>
  <si>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</si>
  <si>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</si>
  <si>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</si>
  <si>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</si>
  <si>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</si>
  <si>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</si>
  <si>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</si>
  <si>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</si>
  <si>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</si>
  <si>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</si>
  <si>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</si>
  <si>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</si>
  <si>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</si>
  <si>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</si>
  <si>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</si>
  <si>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</si>
  <si>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</si>
  <si>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</si>
  <si>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</si>
  <si>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</si>
  <si>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</si>
  <si>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</si>
  <si>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</si>
  <si>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</si>
  <si>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</si>
  <si>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</si>
  <si>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</si>
  <si>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</si>
  <si>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</si>
  <si>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</si>
  <si>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</si>
  <si>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</si>
  <si>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</si>
  <si>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</si>
  <si>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</si>
  <si>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</si>
  <si>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</si>
  <si>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</si>
  <si>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</si>
  <si>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</si>
  <si>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</si>
  <si>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</si>
  <si>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</si>
  <si>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</si>
  <si>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</si>
  <si>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</si>
  <si>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</si>
  <si>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</si>
  <si>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</si>
  <si>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</si>
  <si>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</si>
  <si>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</si>
  <si>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</si>
  <si>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</si>
  <si>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</si>
  <si>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</si>
  <si>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</si>
  <si>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</si>
  <si>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</si>
  <si>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</si>
  <si>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</si>
  <si>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</si>
  <si>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</si>
  <si>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</si>
  <si>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</si>
  <si>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</si>
  <si>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</si>
  <si>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</si>
  <si>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</si>
  <si>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</si>
  <si>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</si>
  <si>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</si>
  <si>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</si>
  <si>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</si>
  <si>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</si>
  <si>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</si>
  <si>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</si>
  <si>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</si>
  <si>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</si>
  <si>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</si>
  <si>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</si>
  <si>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</si>
  <si>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</si>
  <si>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</si>
  <si>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</si>
  <si>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</si>
  <si>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</si>
  <si>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</si>
  <si>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</si>
  <si>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</si>
  <si>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</si>
  <si>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</si>
  <si>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</si>
  <si>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</si>
  <si>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</si>
  <si>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</si>
  <si>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</si>
  <si>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</si>
  <si>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</si>
  <si>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</si>
  <si>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</si>
  <si>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</si>
  <si>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</si>
  <si>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</si>
  <si>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</si>
  <si>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</si>
  <si>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</si>
  <si>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</si>
  <si>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</si>
  <si>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</si>
  <si>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</si>
  <si>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</si>
  <si>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</si>
  <si>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</si>
  <si>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</si>
  <si>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</si>
  <si>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</si>
  <si>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</si>
  <si>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</si>
  <si>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</si>
  <si>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</si>
  <si>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</si>
  <si>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</si>
  <si>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</si>
  <si>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</si>
  <si>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</si>
  <si>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</si>
  <si>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</si>
  <si>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</si>
  <si>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</si>
  <si>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</si>
  <si>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</si>
  <si>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</si>
  <si>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</si>
  <si>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</si>
  <si>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</si>
  <si>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</si>
  <si>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</si>
  <si>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</si>
  <si>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</si>
  <si>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</si>
  <si>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</si>
  <si>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</si>
  <si>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</si>
  <si>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</si>
  <si>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</si>
  <si>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</si>
  <si>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</si>
  <si>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</si>
  <si>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</si>
  <si>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</si>
  <si>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</si>
  <si>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</si>
  <si>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</si>
  <si>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</si>
  <si>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</si>
  <si>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</si>
  <si>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</si>
  <si>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</si>
  <si>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</si>
  <si>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</si>
  <si>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</si>
  <si>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</si>
  <si>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</si>
  <si>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</si>
  <si>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</si>
  <si>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</si>
  <si>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</si>
  <si>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</si>
  <si>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</si>
  <si>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</si>
  <si>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</si>
  <si>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</si>
  <si>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</si>
  <si>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</si>
  <si>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</si>
  <si>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</si>
  <si>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</si>
  <si>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</si>
  <si>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</si>
  <si>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</si>
  <si>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</si>
  <si>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</si>
  <si>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</si>
  <si>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</si>
  <si>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</si>
  <si>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</si>
  <si>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</si>
  <si>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</si>
  <si>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</si>
  <si>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</si>
  <si>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</si>
  <si>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</si>
  <si>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</si>
  <si>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</si>
  <si>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</si>
  <si>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</si>
  <si>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</si>
  <si>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</si>
  <si>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</si>
  <si>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</si>
  <si>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</si>
  <si>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</si>
  <si>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</si>
  <si>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</si>
  <si>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</si>
  <si>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</si>
  <si>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</si>
  <si>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</si>
  <si>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大分県豊後大野市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</si>
  <si>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</si>
  <si>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</si>
  <si>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</si>
  <si>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</si>
  <si>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</si>
  <si>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</si>
  <si>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</si>
  <si>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</si>
  <si>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</si>
  <si>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</si>
  <si>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</si>
  <si>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</si>
  <si>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</si>
  <si>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</si>
  <si>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</si>
  <si>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</si>
  <si>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</si>
  <si>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</si>
  <si>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</si>
  <si>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</si>
  <si>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</si>
  <si>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</si>
  <si>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</si>
  <si>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</si>
  <si>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</si>
  <si>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</si>
  <si>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</si>
  <si>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</si>
  <si>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</si>
  <si>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</si>
  <si>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</si>
  <si>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</si>
  <si>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</si>
  <si>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</si>
  <si>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</si>
  <si>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</si>
  <si>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</si>
  <si>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</si>
  <si>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</si>
  <si>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</si>
  <si>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</si>
  <si>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</si>
  <si>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</si>
  <si>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</si>
  <si>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</si>
  <si>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</si>
  <si>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</si>
  <si>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</si>
  <si>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</si>
  <si>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</si>
  <si>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</si>
  <si>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</si>
  <si>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</si>
  <si>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</si>
  <si>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</si>
  <si>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</si>
  <si>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</si>
  <si>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</si>
  <si>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</si>
  <si>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</si>
  <si>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</si>
  <si>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</si>
  <si>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</si>
  <si>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</si>
  <si>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</si>
  <si>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</si>
  <si>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</si>
  <si>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</si>
  <si>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</si>
  <si>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</si>
  <si>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</si>
  <si>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</si>
  <si>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</si>
  <si>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</si>
  <si>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</si>
  <si>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</si>
  <si>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</si>
  <si>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</si>
  <si>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</si>
  <si>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</si>
  <si>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</si>
  <si>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</si>
  <si>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</si>
  <si>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</si>
  <si>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</si>
  <si>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</si>
  <si>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</si>
  <si>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</si>
  <si>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</si>
  <si>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</si>
  <si>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</si>
  <si>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</si>
  <si>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</si>
  <si>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</si>
  <si>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</si>
  <si>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</si>
  <si>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</si>
  <si>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</si>
  <si>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</si>
  <si>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</si>
  <si>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</si>
  <si>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</si>
  <si>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</si>
  <si>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</si>
  <si>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</si>
  <si>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</si>
  <si>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</si>
  <si>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</si>
  <si>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</si>
  <si>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</si>
  <si>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</si>
  <si>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</si>
  <si>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</si>
  <si>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</si>
  <si>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</si>
  <si>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</si>
  <si>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</si>
  <si>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</si>
  <si>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</si>
  <si>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</si>
  <si>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</si>
  <si>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</si>
  <si>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</si>
  <si>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</si>
  <si>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</si>
  <si>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</si>
  <si>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</si>
  <si>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</si>
  <si>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</si>
  <si>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</si>
  <si>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</si>
  <si>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</si>
  <si>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</si>
  <si>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</si>
  <si>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</si>
  <si>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</si>
  <si>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</si>
  <si>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</si>
  <si>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</si>
  <si>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</si>
  <si>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</si>
  <si>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</si>
  <si>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</si>
  <si>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</si>
  <si>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</si>
  <si>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</si>
  <si>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</si>
  <si>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</si>
  <si>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</si>
  <si>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</si>
  <si>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</si>
  <si>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</si>
  <si>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</si>
  <si>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大分県豊後大野市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</si>
  <si>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</si>
  <si>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</si>
  <si>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</si>
  <si>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</si>
  <si>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</si>
  <si>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</si>
  <si>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</si>
  <si>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</si>
  <si>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</si>
  <si>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</si>
  <si>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</si>
  <si>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</si>
  <si>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</si>
  <si>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</si>
  <si>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</si>
  <si>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</si>
  <si>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</si>
  <si>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</si>
  <si>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</si>
  <si>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</si>
  <si>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</si>
  <si>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</si>
  <si>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</si>
  <si>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</si>
  <si>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</si>
  <si>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</si>
  <si>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</si>
  <si>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</si>
  <si>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</si>
  <si>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</si>
  <si>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</si>
  <si>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</si>
  <si>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</si>
  <si>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</si>
  <si>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</si>
  <si>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</si>
  <si>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</si>
  <si>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</si>
  <si>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</si>
  <si>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</si>
  <si>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法適用企業</t>
    <phoneticPr fontId="5"/>
  </si>
  <si>
    <t>電気事業特別会計</t>
    <phoneticPr fontId="5"/>
  </si>
  <si>
    <t>公共下水道特別会計</t>
    <phoneticPr fontId="5"/>
  </si>
  <si>
    <t>法適用企業</t>
    <phoneticPr fontId="5"/>
  </si>
  <si>
    <t>農業集落排水特別会計</t>
    <phoneticPr fontId="5"/>
  </si>
  <si>
    <t>法非適用企業</t>
    <phoneticPr fontId="5"/>
  </si>
  <si>
    <t>浄化槽施設特別会計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</si>
  <si>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</si>
  <si>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</si>
  <si>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</si>
  <si>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</si>
  <si>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</si>
  <si>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</si>
  <si>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</si>
  <si>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</si>
  <si>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</si>
  <si>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</si>
  <si>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</si>
  <si>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</si>
  <si>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</si>
  <si>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</si>
  <si>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</si>
  <si>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</si>
  <si>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</si>
  <si>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</si>
  <si>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</si>
  <si>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</si>
  <si>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</si>
  <si>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</si>
  <si>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</si>
  <si>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</si>
  <si>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</si>
  <si>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</si>
  <si>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</si>
  <si>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</si>
  <si>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</si>
  <si>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</si>
  <si>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</si>
  <si>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</si>
  <si>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</si>
  <si>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</si>
  <si>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</si>
  <si>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</si>
  <si>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</si>
  <si>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</si>
  <si>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</si>
  <si>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</si>
  <si>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</si>
  <si>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</si>
  <si>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</si>
  <si>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</si>
  <si>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</si>
  <si>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</si>
  <si>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</si>
  <si>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</si>
  <si>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</si>
  <si>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</si>
  <si>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</si>
  <si>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</si>
  <si>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</si>
  <si>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</si>
  <si>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</si>
  <si>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</si>
  <si>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</si>
  <si>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</si>
  <si>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</si>
  <si>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</si>
  <si>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</si>
  <si>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</si>
  <si>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</si>
  <si>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</si>
  <si>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</si>
  <si>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公共下水道特別会計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</si>
  <si>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</si>
  <si>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</si>
  <si>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</si>
  <si>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</si>
  <si>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</si>
  <si>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</si>
  <si>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</si>
  <si>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</si>
  <si>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</si>
  <si>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</si>
  <si>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</si>
  <si>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</si>
  <si>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</si>
  <si>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</si>
  <si>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</si>
  <si>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</si>
  <si>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</si>
  <si>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</si>
  <si>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</si>
  <si>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</si>
  <si>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</si>
  <si>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</si>
  <si>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</si>
  <si>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</si>
  <si>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</si>
  <si>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</si>
  <si>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</si>
  <si>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</si>
  <si>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</si>
  <si>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</si>
  <si>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</si>
  <si>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</si>
  <si>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</si>
  <si>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</si>
  <si>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</si>
  <si>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</si>
  <si>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</si>
  <si>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</si>
  <si>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</si>
  <si>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</si>
  <si>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</si>
  <si>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</si>
  <si>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</si>
  <si>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</si>
  <si>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</si>
  <si>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</si>
  <si>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</si>
  <si>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</si>
  <si>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</si>
  <si>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</si>
  <si>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</si>
  <si>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</si>
  <si>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</si>
  <si>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</si>
  <si>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</si>
  <si>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</si>
  <si>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</si>
  <si>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</si>
  <si>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</si>
  <si>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</si>
  <si>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</si>
  <si>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</si>
  <si>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</si>
  <si>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</si>
  <si>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</si>
  <si>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</si>
  <si>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</si>
  <si>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</si>
  <si>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</si>
  <si>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</si>
  <si>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</si>
  <si>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</si>
  <si>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</si>
  <si>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</si>
  <si>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</si>
  <si>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</si>
  <si>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</si>
  <si>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</si>
  <si>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</si>
  <si>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</si>
  <si>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</si>
  <si>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</si>
  <si>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</si>
  <si>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9.33</t>
  </si>
  <si>
    <t>▲ 8.35</t>
  </si>
  <si>
    <t>▲ 3.48</t>
  </si>
  <si>
    <t>▲ 4.81</t>
  </si>
  <si>
    <t>病院事業特別会計</t>
  </si>
  <si>
    <t>一般会計</t>
  </si>
  <si>
    <t>上水道特別会計</t>
  </si>
  <si>
    <t>国民健康保険特別会計</t>
  </si>
  <si>
    <t>電気事業特別会計</t>
  </si>
  <si>
    <t>介護保険特別会計</t>
  </si>
  <si>
    <t>農業集落排水特別会計</t>
  </si>
  <si>
    <t>公共下水道特別会計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</si>
  <si>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</si>
  <si>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</si>
  <si>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</si>
  <si>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</si>
  <si>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</si>
  <si>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</si>
  <si>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</si>
  <si>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</si>
  <si>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豊後大野市土地開発公社</t>
    <rPh sb="0" eb="5">
      <t>ブンゴオオノシ</t>
    </rPh>
    <rPh sb="5" eb="7">
      <t>トチ</t>
    </rPh>
    <rPh sb="7" eb="9">
      <t>カイハツ</t>
    </rPh>
    <rPh sb="9" eb="11">
      <t>コウシャ</t>
    </rPh>
    <phoneticPr fontId="2"/>
  </si>
  <si>
    <t>豊後大野市農林業振興公社</t>
    <rPh sb="0" eb="5">
      <t>ブンゴオオノシ</t>
    </rPh>
    <rPh sb="5" eb="8">
      <t>ノウリンギョウ</t>
    </rPh>
    <rPh sb="8" eb="10">
      <t>シンコウ</t>
    </rPh>
    <rPh sb="10" eb="12">
      <t>コウシャ</t>
    </rPh>
    <phoneticPr fontId="2"/>
  </si>
  <si>
    <t>ぶんごおおのエナジー</t>
  </si>
  <si>
    <t>大分県農業農村振興公社</t>
    <rPh sb="0" eb="3">
      <t>オオイタケン</t>
    </rPh>
    <rPh sb="3" eb="5">
      <t>ノウギョウ</t>
    </rPh>
    <rPh sb="5" eb="7">
      <t>ノウソン</t>
    </rPh>
    <rPh sb="7" eb="9">
      <t>シンコウ</t>
    </rPh>
    <rPh sb="9" eb="11">
      <t>コウシャ</t>
    </rPh>
    <phoneticPr fontId="2"/>
  </si>
  <si>
    <t>－</t>
    <phoneticPr fontId="2"/>
  </si>
  <si>
    <t>　－</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</si>
  <si>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</si>
  <si>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</si>
  <si>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</si>
  <si>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</si>
  <si>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</si>
  <si>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</si>
  <si>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</si>
  <si>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基金から2百万円繰入</t>
    <rPh sb="0" eb="2">
      <t>キキン</t>
    </rPh>
    <rPh sb="5" eb="6">
      <t>ヒャク</t>
    </rPh>
    <rPh sb="6" eb="8">
      <t>マンエン</t>
    </rPh>
    <rPh sb="8" eb="10">
      <t>クリイ</t>
    </rPh>
    <phoneticPr fontId="2"/>
  </si>
  <si>
    <t>基金から2,149百万円繰入</t>
    <phoneticPr fontId="2"/>
  </si>
  <si>
    <t>－</t>
    <phoneticPr fontId="2"/>
  </si>
  <si>
    <t>基金から98百万円繰入</t>
    <phoneticPr fontId="2"/>
  </si>
  <si>
    <t>基金から65百万円繰入</t>
    <rPh sb="0" eb="2">
      <t>キキン</t>
    </rPh>
    <rPh sb="6" eb="7">
      <t>ヒャク</t>
    </rPh>
    <rPh sb="7" eb="9">
      <t>マンエン</t>
    </rPh>
    <rPh sb="9" eb="11">
      <t>クリイ</t>
    </rPh>
    <phoneticPr fontId="2"/>
  </si>
  <si>
    <t>県所管第三セクター</t>
    <rPh sb="0" eb="1">
      <t>ケン</t>
    </rPh>
    <rPh sb="1" eb="3">
      <t>ショカン</t>
    </rPh>
    <rPh sb="3" eb="5">
      <t>ダイサン</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</si>
  <si>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</si>
  <si>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</si>
  <si>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</si>
  <si>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子ども医療費助成基金</t>
    <rPh sb="0" eb="1">
      <t>コ</t>
    </rPh>
    <rPh sb="3" eb="6">
      <t>イリョウヒ</t>
    </rPh>
    <rPh sb="6" eb="8">
      <t>ジョセイ</t>
    </rPh>
    <rPh sb="8" eb="10">
      <t>キキン</t>
    </rPh>
    <phoneticPr fontId="5"/>
  </si>
  <si>
    <t>ふるさと応援基金</t>
    <rPh sb="4" eb="6">
      <t>オウエン</t>
    </rPh>
    <rPh sb="6" eb="8">
      <t>キキン</t>
    </rPh>
    <phoneticPr fontId="5"/>
  </si>
  <si>
    <t>基金から3百万円繰入</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</si>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</sst>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771-4E82-935A-9948BEE040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73074</c:v>
                </c:pt>
                <c:pt idx="1">
                  <c:v>104647</c:v>
                </c:pt>
                <c:pt idx="2">
                  <c:v>77700</c:v>
                </c:pt>
                <c:pt idx="3">
                  <c:v>164773</c:v>
                </c:pt>
                <c:pt idx="4">
                  <c:v>228663</c:v>
                </c:pt>
              </c:numCache>
            </c:numRef>
          </c:val>
          <c:smooth val="0"/>
          <c:extLst>
            <c:ext xmlns:c16="http://schemas.microsoft.com/office/drawing/2014/chart" uri="{C3380CC4-5D6E-409C-BE32-E72D297353CC}">
              <c16:uniqueId val="{00000001-0771-4E82-935A-9948BEE040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6.24</c:v>
                </c:pt>
                <c:pt idx="1">
                  <c:v>9.15</c:v>
                </c:pt>
                <c:pt idx="2">
                  <c:v>6.97</c:v>
                </c:pt>
                <c:pt idx="3">
                  <c:v>5.66</c:v>
                </c:pt>
                <c:pt idx="4">
                  <c:v>5.96</c:v>
                </c:pt>
              </c:numCache>
            </c:numRef>
          </c:val>
          <c:extLst>
            <c:ext xmlns:c16="http://schemas.microsoft.com/office/drawing/2014/chart" uri="{C3380CC4-5D6E-409C-BE32-E72D297353CC}">
              <c16:uniqueId val="{00000000-D599-4EB9-A802-75BDEC37E3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38.15</c:v>
                </c:pt>
                <c:pt idx="1">
                  <c:v>40.82</c:v>
                </c:pt>
                <c:pt idx="2">
                  <c:v>40.68</c:v>
                </c:pt>
                <c:pt idx="3">
                  <c:v>43.02</c:v>
                </c:pt>
                <c:pt idx="4">
                  <c:v>40.17</c:v>
                </c:pt>
              </c:numCache>
            </c:numRef>
          </c:val>
          <c:extLst>
            <c:ext xmlns:c16="http://schemas.microsoft.com/office/drawing/2014/chart" uri="{C3380CC4-5D6E-409C-BE32-E72D297353CC}">
              <c16:uniqueId val="{00000001-D599-4EB9-A802-75BDEC37E3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-9.33</c:v>
                </c:pt>
                <c:pt idx="1">
                  <c:v>0.75</c:v>
                </c:pt>
                <c:pt idx="2">
                  <c:v>-8.35</c:v>
                </c:pt>
                <c:pt idx="3">
                  <c:v>-3.48</c:v>
                </c:pt>
                <c:pt idx="4">
                  <c:v>-4.8099999999999996</c:v>
                </c:pt>
              </c:numCache>
            </c:numRef>
          </c:val>
          <c:smooth val="0"/>
          <c:extLst>
            <c:ext xmlns:c16="http://schemas.microsoft.com/office/drawing/2014/chart" uri="{C3380CC4-5D6E-409C-BE32-E72D297353CC}">
              <c16:uniqueId val="{00000002-D599-4EB9-A802-75BDEC37E3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0.41</c:v>
                </c:pt>
                <c:pt idx="4">
                  <c:v>#N/A</c:v>
                </c:pt>
                <c:pt idx="5">
                  <c:v>0.36</c:v>
                </c:pt>
                <c:pt idx="6">
                  <c:v>#N/A</c:v>
                </c:pt>
                <c:pt idx="7">
                  <c:v>0.06</c:v>
                </c:pt>
                <c:pt idx="8">
                  <c:v>#N/A</c:v>
                </c:pt>
                <c:pt idx="9">
                  <c:v>0.05</c:v>
                </c:pt>
              </c:numCache>
            </c:numRef>
          </c:val>
          <c:extLst>
            <c:ext xmlns:c16="http://schemas.microsoft.com/office/drawing/2014/chart" uri="{C3380CC4-5D6E-409C-BE32-E72D297353CC}">
              <c16:uniqueId val="{00000000-45FC-4577-9770-1AF032BEEA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FC-4577-9770-1AF032BEEAD6}"/>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0.05</c:v>
                </c:pt>
                <c:pt idx="4">
                  <c:v>#N/A</c:v>
                </c:pt>
                <c:pt idx="5">
                  <c:v>0.1</c:v>
                </c:pt>
                <c:pt idx="6">
                  <c:v>#N/A</c:v>
                </c:pt>
                <c:pt idx="7">
                  <c:v>0.15</c:v>
                </c:pt>
                <c:pt idx="8">
                  <c:v>#N/A</c:v>
                </c:pt>
                <c:pt idx="9">
                  <c:v>0.15</c:v>
                </c:pt>
              </c:numCache>
            </c:numRef>
          </c:val>
          <c:extLst>
            <c:ext xmlns:c16="http://schemas.microsoft.com/office/drawing/2014/chart" uri="{C3380CC4-5D6E-409C-BE32-E72D297353CC}">
              <c16:uniqueId val="{00000002-45FC-4577-9770-1AF032BEEAD6}"/>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0.14000000000000001</c:v>
                </c:pt>
                <c:pt idx="4">
                  <c:v>#N/A</c:v>
                </c:pt>
                <c:pt idx="5">
                  <c:v>0.08</c:v>
                </c:pt>
                <c:pt idx="6">
                  <c:v>#N/A</c:v>
                </c:pt>
                <c:pt idx="7">
                  <c:v>0.22</c:v>
                </c:pt>
                <c:pt idx="8">
                  <c:v>#N/A</c:v>
                </c:pt>
                <c:pt idx="9">
                  <c:v>0.15</c:v>
                </c:pt>
              </c:numCache>
            </c:numRef>
          </c:val>
          <c:extLst>
            <c:ext xmlns:c16="http://schemas.microsoft.com/office/drawing/2014/chart" uri="{C3380CC4-5D6E-409C-BE32-E72D297353CC}">
              <c16:uniqueId val="{00000003-45FC-4577-9770-1AF032BEEAD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0.77</c:v>
                </c:pt>
                <c:pt idx="2">
                  <c:v>#N/A</c:v>
                </c:pt>
                <c:pt idx="3">
                  <c:v>0.76</c:v>
                </c:pt>
                <c:pt idx="4">
                  <c:v>#N/A</c:v>
                </c:pt>
                <c:pt idx="5">
                  <c:v>0.28999999999999998</c:v>
                </c:pt>
                <c:pt idx="6">
                  <c:v>#N/A</c:v>
                </c:pt>
                <c:pt idx="7">
                  <c:v>0.08</c:v>
                </c:pt>
                <c:pt idx="8">
                  <c:v>#N/A</c:v>
                </c:pt>
                <c:pt idx="9">
                  <c:v>0.66</c:v>
                </c:pt>
              </c:numCache>
            </c:numRef>
          </c:val>
          <c:extLst>
            <c:ext xmlns:c16="http://schemas.microsoft.com/office/drawing/2014/chart" uri="{C3380CC4-5D6E-409C-BE32-E72D297353CC}">
              <c16:uniqueId val="{00000004-45FC-4577-9770-1AF032BEEAD6}"/>
            </c:ext>
          </c:extLst>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c:v>
                </c:pt>
                <c:pt idx="8">
                  <c:v>#N/A</c:v>
                </c:pt>
                <c:pt idx="9">
                  <c:v>0.99</c:v>
                </c:pt>
              </c:numCache>
            </c:numRef>
          </c:val>
          <c:extLst>
            <c:ext xmlns:c16="http://schemas.microsoft.com/office/drawing/2014/chart" uri="{C3380CC4-5D6E-409C-BE32-E72D297353CC}">
              <c16:uniqueId val="{00000005-45FC-4577-9770-1AF032BEEAD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1.91</c:v>
                </c:pt>
                <c:pt idx="2">
                  <c:v>#N/A</c:v>
                </c:pt>
                <c:pt idx="3">
                  <c:v>3.02</c:v>
                </c:pt>
                <c:pt idx="4">
                  <c:v>#N/A</c:v>
                </c:pt>
                <c:pt idx="5">
                  <c:v>3.27</c:v>
                </c:pt>
                <c:pt idx="6">
                  <c:v>#N/A</c:v>
                </c:pt>
                <c:pt idx="7">
                  <c:v>1.6</c:v>
                </c:pt>
                <c:pt idx="8">
                  <c:v>#N/A</c:v>
                </c:pt>
                <c:pt idx="9">
                  <c:v>1.34</c:v>
                </c:pt>
              </c:numCache>
            </c:numRef>
          </c:val>
          <c:extLst>
            <c:ext xmlns:c16="http://schemas.microsoft.com/office/drawing/2014/chart" uri="{C3380CC4-5D6E-409C-BE32-E72D297353CC}">
              <c16:uniqueId val="{00000006-45FC-4577-9770-1AF032BEEAD6}"/>
            </c:ext>
          </c:extLst>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3.72</c:v>
                </c:pt>
                <c:pt idx="2">
                  <c:v>#N/A</c:v>
                </c:pt>
                <c:pt idx="3">
                  <c:v>4.03</c:v>
                </c:pt>
                <c:pt idx="4">
                  <c:v>#N/A</c:v>
                </c:pt>
                <c:pt idx="5">
                  <c:v>4.1500000000000004</c:v>
                </c:pt>
                <c:pt idx="6">
                  <c:v>#N/A</c:v>
                </c:pt>
                <c:pt idx="7">
                  <c:v>4.82</c:v>
                </c:pt>
                <c:pt idx="8">
                  <c:v>#N/A</c:v>
                </c:pt>
                <c:pt idx="9">
                  <c:v>4.07</c:v>
                </c:pt>
              </c:numCache>
            </c:numRef>
          </c:val>
          <c:extLst>
            <c:ext xmlns:c16="http://schemas.microsoft.com/office/drawing/2014/chart" uri="{C3380CC4-5D6E-409C-BE32-E72D297353CC}">
              <c16:uniqueId val="{00000007-45FC-4577-9770-1AF032BEEA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6.24</c:v>
                </c:pt>
                <c:pt idx="2">
                  <c:v>#N/A</c:v>
                </c:pt>
                <c:pt idx="3">
                  <c:v>9.14</c:v>
                </c:pt>
                <c:pt idx="4">
                  <c:v>#N/A</c:v>
                </c:pt>
                <c:pt idx="5">
                  <c:v>6.97</c:v>
                </c:pt>
                <c:pt idx="6">
                  <c:v>#N/A</c:v>
                </c:pt>
                <c:pt idx="7">
                  <c:v>5.66</c:v>
                </c:pt>
                <c:pt idx="8">
                  <c:v>#N/A</c:v>
                </c:pt>
                <c:pt idx="9">
                  <c:v>5.96</c:v>
                </c:pt>
              </c:numCache>
            </c:numRef>
          </c:val>
          <c:extLst>
            <c:ext xmlns:c16="http://schemas.microsoft.com/office/drawing/2014/chart" uri="{C3380CC4-5D6E-409C-BE32-E72D297353CC}">
              <c16:uniqueId val="{00000008-45FC-4577-9770-1AF032BEEAD6}"/>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10.87</c:v>
                </c:pt>
                <c:pt idx="2">
                  <c:v>#N/A</c:v>
                </c:pt>
                <c:pt idx="3">
                  <c:v>9.39</c:v>
                </c:pt>
                <c:pt idx="4">
                  <c:v>#N/A</c:v>
                </c:pt>
                <c:pt idx="5">
                  <c:v>8.66</c:v>
                </c:pt>
                <c:pt idx="6">
                  <c:v>#N/A</c:v>
                </c:pt>
                <c:pt idx="7">
                  <c:v>7.71</c:v>
                </c:pt>
                <c:pt idx="8">
                  <c:v>#N/A</c:v>
                </c:pt>
                <c:pt idx="9">
                  <c:v>9.66</c:v>
                </c:pt>
              </c:numCache>
            </c:numRef>
          </c:val>
          <c:extLst>
            <c:ext xmlns:c16="http://schemas.microsoft.com/office/drawing/2014/chart" uri="{C3380CC4-5D6E-409C-BE32-E72D297353CC}">
              <c16:uniqueId val="{00000009-45FC-4577-9770-1AF032BEEA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2933</c:v>
                </c:pt>
                <c:pt idx="5">
                  <c:v>2830</c:v>
                </c:pt>
                <c:pt idx="8">
                  <c:v>2710</c:v>
                </c:pt>
                <c:pt idx="11">
                  <c:v>2634</c:v>
                </c:pt>
                <c:pt idx="14">
                  <c:v>2505</c:v>
                </c:pt>
              </c:numCache>
            </c:numRef>
          </c:val>
          <c:extLst>
            <c:ext xmlns:c16="http://schemas.microsoft.com/office/drawing/2014/chart" uri="{C3380CC4-5D6E-409C-BE32-E72D297353CC}">
              <c16:uniqueId val="{00000000-D835-4719-BDDF-12CFAA7A46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35-4719-BDDF-12CFAA7A46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7</c:v>
                </c:pt>
                <c:pt idx="9">
                  <c:v>11</c:v>
                </c:pt>
                <c:pt idx="12">
                  <c:v>0</c:v>
                </c:pt>
              </c:numCache>
            </c:numRef>
          </c:val>
          <c:extLst>
            <c:ext xmlns:c16="http://schemas.microsoft.com/office/drawing/2014/chart" uri="{C3380CC4-5D6E-409C-BE32-E72D297353CC}">
              <c16:uniqueId val="{00000002-D835-4719-BDDF-12CFAA7A46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35-4719-BDDF-12CFAA7A46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342</c:v>
                </c:pt>
                <c:pt idx="3">
                  <c:v>369</c:v>
                </c:pt>
                <c:pt idx="6">
                  <c:v>368</c:v>
                </c:pt>
                <c:pt idx="9">
                  <c:v>358</c:v>
                </c:pt>
                <c:pt idx="12">
                  <c:v>361</c:v>
                </c:pt>
              </c:numCache>
            </c:numRef>
          </c:val>
          <c:extLst>
            <c:ext xmlns:c16="http://schemas.microsoft.com/office/drawing/2014/chart" uri="{C3380CC4-5D6E-409C-BE32-E72D297353CC}">
              <c16:uniqueId val="{00000004-D835-4719-BDDF-12CFAA7A46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35-4719-BDDF-12CFAA7A46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35-4719-BDDF-12CFAA7A46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3194</c:v>
                </c:pt>
                <c:pt idx="3">
                  <c:v>3054</c:v>
                </c:pt>
                <c:pt idx="6">
                  <c:v>2926</c:v>
                </c:pt>
                <c:pt idx="9">
                  <c:v>2869</c:v>
                </c:pt>
                <c:pt idx="12">
                  <c:v>2724</c:v>
                </c:pt>
              </c:numCache>
            </c:numRef>
          </c:val>
          <c:extLst>
            <c:ext xmlns:c16="http://schemas.microsoft.com/office/drawing/2014/chart" uri="{C3380CC4-5D6E-409C-BE32-E72D297353CC}">
              <c16:uniqueId val="{00000007-D835-4719-BDDF-12CFAA7A46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611</c:v>
                </c:pt>
                <c:pt idx="2">
                  <c:v>#N/A</c:v>
                </c:pt>
                <c:pt idx="3">
                  <c:v>#N/A</c:v>
                </c:pt>
                <c:pt idx="4">
                  <c:v>601</c:v>
                </c:pt>
                <c:pt idx="5">
                  <c:v>#N/A</c:v>
                </c:pt>
                <c:pt idx="6">
                  <c:v>#N/A</c:v>
                </c:pt>
                <c:pt idx="7">
                  <c:v>591</c:v>
                </c:pt>
                <c:pt idx="8">
                  <c:v>#N/A</c:v>
                </c:pt>
                <c:pt idx="9">
                  <c:v>#N/A</c:v>
                </c:pt>
                <c:pt idx="10">
                  <c:v>604</c:v>
                </c:pt>
                <c:pt idx="11">
                  <c:v>#N/A</c:v>
                </c:pt>
                <c:pt idx="12">
                  <c:v>#N/A</c:v>
                </c:pt>
                <c:pt idx="13">
                  <c:v>580</c:v>
                </c:pt>
                <c:pt idx="14">
                  <c:v>#N/A</c:v>
                </c:pt>
              </c:numCache>
            </c:numRef>
          </c:val>
          <c:smooth val="0"/>
          <c:extLst>
            <c:ext xmlns:c16="http://schemas.microsoft.com/office/drawing/2014/chart" uri="{C3380CC4-5D6E-409C-BE32-E72D297353CC}">
              <c16:uniqueId val="{00000008-D835-4719-BDDF-12CFAA7A46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22601</c:v>
                </c:pt>
                <c:pt idx="5">
                  <c:v>21121</c:v>
                </c:pt>
                <c:pt idx="8">
                  <c:v>19855</c:v>
                </c:pt>
                <c:pt idx="11">
                  <c:v>19942</c:v>
                </c:pt>
                <c:pt idx="14">
                  <c:v>21129</c:v>
                </c:pt>
              </c:numCache>
            </c:numRef>
          </c:val>
          <c:extLst>
            <c:ext xmlns:c16="http://schemas.microsoft.com/office/drawing/2014/chart" uri="{C3380CC4-5D6E-409C-BE32-E72D297353CC}">
              <c16:uniqueId val="{00000000-E4C8-4744-8F27-F74DABB93E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1761</c:v>
                </c:pt>
                <c:pt idx="5">
                  <c:v>1558</c:v>
                </c:pt>
                <c:pt idx="8">
                  <c:v>1492</c:v>
                </c:pt>
                <c:pt idx="11">
                  <c:v>1402</c:v>
                </c:pt>
                <c:pt idx="14">
                  <c:v>1192</c:v>
                </c:pt>
              </c:numCache>
            </c:numRef>
          </c:val>
          <c:extLst>
            <c:ext xmlns:c16="http://schemas.microsoft.com/office/drawing/2014/chart" uri="{C3380CC4-5D6E-409C-BE32-E72D297353CC}">
              <c16:uniqueId val="{00000001-E4C8-4744-8F27-F74DABB93E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17365</c:v>
                </c:pt>
                <c:pt idx="5">
                  <c:v>17643</c:v>
                </c:pt>
                <c:pt idx="8">
                  <c:v>17915</c:v>
                </c:pt>
                <c:pt idx="11">
                  <c:v>17722</c:v>
                </c:pt>
                <c:pt idx="14">
                  <c:v>16378</c:v>
                </c:pt>
              </c:numCache>
            </c:numRef>
          </c:val>
          <c:extLst>
            <c:ext xmlns:c16="http://schemas.microsoft.com/office/drawing/2014/chart" uri="{C3380CC4-5D6E-409C-BE32-E72D297353CC}">
              <c16:uniqueId val="{00000002-E4C8-4744-8F27-F74DABB93E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C8-4744-8F27-F74DABB93E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C8-4744-8F27-F74DABB93E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1</c:v>
                </c:pt>
                <c:pt idx="6">
                  <c:v>1</c:v>
                </c:pt>
                <c:pt idx="9">
                  <c:v>0</c:v>
                </c:pt>
                <c:pt idx="12">
                  <c:v>0</c:v>
                </c:pt>
              </c:numCache>
            </c:numRef>
          </c:val>
          <c:extLst>
            <c:ext xmlns:c16="http://schemas.microsoft.com/office/drawing/2014/chart" uri="{C3380CC4-5D6E-409C-BE32-E72D297353CC}">
              <c16:uniqueId val="{00000005-E4C8-4744-8F27-F74DABB93E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5554</c:v>
                </c:pt>
                <c:pt idx="3">
                  <c:v>5580</c:v>
                </c:pt>
                <c:pt idx="6">
                  <c:v>5301</c:v>
                </c:pt>
                <c:pt idx="9">
                  <c:v>5311</c:v>
                </c:pt>
                <c:pt idx="12">
                  <c:v>5073</c:v>
                </c:pt>
              </c:numCache>
            </c:numRef>
          </c:val>
          <c:extLst>
            <c:ext xmlns:c16="http://schemas.microsoft.com/office/drawing/2014/chart" uri="{C3380CC4-5D6E-409C-BE32-E72D297353CC}">
              <c16:uniqueId val="{00000006-E4C8-4744-8F27-F74DABB93E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4C8-4744-8F27-F74DABB93E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3834</c:v>
                </c:pt>
                <c:pt idx="3">
                  <c:v>3733</c:v>
                </c:pt>
                <c:pt idx="6">
                  <c:v>3446</c:v>
                </c:pt>
                <c:pt idx="9">
                  <c:v>3271</c:v>
                </c:pt>
                <c:pt idx="12">
                  <c:v>3240</c:v>
                </c:pt>
              </c:numCache>
            </c:numRef>
          </c:val>
          <c:extLst>
            <c:ext xmlns:c16="http://schemas.microsoft.com/office/drawing/2014/chart" uri="{C3380CC4-5D6E-409C-BE32-E72D297353CC}">
              <c16:uniqueId val="{00000008-E4C8-4744-8F27-F74DABB93E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c:v>
                </c:pt>
                <c:pt idx="3">
                  <c:v>17</c:v>
                </c:pt>
                <c:pt idx="6">
                  <c:v>11</c:v>
                </c:pt>
                <c:pt idx="9">
                  <c:v>0</c:v>
                </c:pt>
                <c:pt idx="12">
                  <c:v>0</c:v>
                </c:pt>
              </c:numCache>
            </c:numRef>
          </c:val>
          <c:extLst>
            <c:ext xmlns:c16="http://schemas.microsoft.com/office/drawing/2014/chart" uri="{C3380CC4-5D6E-409C-BE32-E72D297353CC}">
              <c16:uniqueId val="{00000009-E4C8-4744-8F27-F74DABB93E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24696</c:v>
                </c:pt>
                <c:pt idx="3">
                  <c:v>23247</c:v>
                </c:pt>
                <c:pt idx="6">
                  <c:v>21954</c:v>
                </c:pt>
                <c:pt idx="9">
                  <c:v>22853</c:v>
                </c:pt>
                <c:pt idx="12">
                  <c:v>25038</c:v>
                </c:pt>
              </c:numCache>
            </c:numRef>
          </c:val>
          <c:extLst>
            <c:ext xmlns:c16="http://schemas.microsoft.com/office/drawing/2014/chart" uri="{C3380CC4-5D6E-409C-BE32-E72D297353CC}">
              <c16:uniqueId val="{0000000A-E4C8-4744-8F27-F74DABB93E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C8-4744-8F27-F74DABB93E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5991</c:v>
                </c:pt>
                <c:pt idx="1">
                  <c:v>6212</c:v>
                </c:pt>
                <c:pt idx="2">
                  <c:v>5865</c:v>
                </c:pt>
              </c:numCache>
            </c:numRef>
          </c:val>
          <c:extLst>
            <c:ext xmlns:c16="http://schemas.microsoft.com/office/drawing/2014/chart" uri="{C3380CC4-5D6E-409C-BE32-E72D297353CC}">
              <c16:uniqueId val="{00000000-AE6F-4C70-BFA3-3450CB6254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1776</c:v>
                </c:pt>
                <c:pt idx="1">
                  <c:v>1780</c:v>
                </c:pt>
                <c:pt idx="2">
                  <c:v>1784</c:v>
                </c:pt>
              </c:numCache>
            </c:numRef>
          </c:val>
          <c:extLst>
            <c:ext xmlns:c16="http://schemas.microsoft.com/office/drawing/2014/chart" uri="{C3380CC4-5D6E-409C-BE32-E72D297353CC}">
              <c16:uniqueId val="{00000001-AE6F-4C70-BFA3-3450CB6254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11730</c:v>
                </c:pt>
                <c:pt idx="1">
                  <c:v>11138</c:v>
                </c:pt>
                <c:pt idx="2">
                  <c:v>10092</c:v>
                </c:pt>
              </c:numCache>
            </c:numRef>
          </c:val>
          <c:extLst>
            <c:ext xmlns:c16="http://schemas.microsoft.com/office/drawing/2014/chart" uri="{C3380CC4-5D6E-409C-BE32-E72D297353CC}">
              <c16:uniqueId val="{00000002-AE6F-4C70-BFA3-3450CB6254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従前から行ってきた地方債発行枠の制限や繰上償還の実施により、地方債残高の抑制に努めてきたことで、元利償還金が年々減少している。また、発行地方債についても過疎対策事業債など財政運営に有利な地方債を中心としていたことにより、元利償還金の減少に伴い、基準財政需要額算入額が減少している。その結果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元利償還金の減少の方が僅かに大きかったため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今後も、緊急度・住民ニーズの的確な把握に努めるとともに、投資的事業には財政運営に有利な地方債の発行に努める。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満期一括償還地方債は、特になし。</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従前から行ってきた地方債発行枠の制限や繰上償還の実施により、地方債残高の抑制に努めてきたほか、発行地方債についても過疎対策事業債など財政運営に有利な地方債を中心としていること、充当可能基金についても積極的な積み立てを行っていることなどから、将来負担額は、年々減少傾向にあったが、令和元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は、大型事業（庁舎等整備事業や図書館建設事業等）により地方債残高が増加したため、分子（将来負担額）が増加した。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主な増減理由として、決算状況を踏まえ実質収支額の二分の一の額を「財政調整基金」に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４０８，７２７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支所・公民館の建替え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図書館建設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、道路維持補修事業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等の整備に伴い、「公共施設整備基金」を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９４２，６５７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１，３８９，８４７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財源の調整や大規模災害などの不測の事態が発生した際の取り崩しを予定している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公共施設整備基金：公共施設の維持、補修及び建設事業に要する経費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地域福祉基金：市民が健康で明るい生涯を過ごせるよう地域における保健福祉の増進等を図るために要する経費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子ども医療費助成基金：小中学生の医療費助成を行う、子ども医療費助成事業に要する経費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ふるさと応援基金：地域の特性や資源を生かした個性豊かで活力のあるまちづくりを推進するために要する経費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９４２，６５７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子ども医療費助成基金：子ども医療費助成事業の財源として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４４，９３９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千円を充当したことによる減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公共施設整備基金：大型事業（公共施設等の更新や長寿命化対策など）への財源として取り崩しを行う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地域振興基金：市民の連帯及び強化を図る事業への財源として取り崩しを行う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歳計余剰金の積立（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４０８，７２７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千円）、一般財源充当に係る取崩（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７６２，９９０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千円）による減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近年の自然災害を踏まえ、可能な範囲で積立を行う。また、今後は目標とする積立規模（基準）を設定し、基金運用を行う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基金運用利息の積立（３，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６５８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大型事業（公共施設等の更新や長寿命化対策など）の実施予定もあることから、償還に必要な財源を確保できなくなった場合は、取り崩しを行う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34,692
34,438
603.14
34,237,229
33,070,102
870,727
14,600,615
25,037,790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財政力の弱い団体同士の合併団体であり、過疎地域に所在している本市においては、人口の減少や全国平均を上回る高齢化率（令和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年３月末現在：４３．</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％）に加え、市内に核となる産業がないこと等から財政基盤が弱く、類似団体平均を大きく下回っている。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引き続き、地方税の収納率向上対策を推進するほか、事務事業評価制度やＫＰＩ指標に基づく事業の見直しを行い、行財政運営の効率化に努めるなど、財政基盤の強化を図る。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経常収支比率は、前年度比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し、類似団体と比較しても０．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回った結果となっ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。その主な要因は、人件費が前年度比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費が前年度比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したからである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ついては、町村合併で増加していた職員数を退職者と新規採用職員のバランスを考慮しながら引き続き、適正管理に努めていく。また、今後、予定されている大型事業に伴う新規の起債発行について、財政状況の動向を注視し適正な起債管理を実施することと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63319</xdr:rowOff>
    </xdr:from>
    <xdr:to>
      <xdr:col>23</xdr:col>
      <xdr:colOff>133350</xdr:colOff>
      <xdr:row>60</xdr:row>
      <xdr:rowOff>142603</xdr:rowOff>
    </xdr:to>
    <xdr:cxnSp macro="">
      <xdr:nvCxnSpPr>
        <xdr:cNvPr id="134" name="直線コネクタ 133"/>
        <xdr:cNvCxnSpPr/>
      </xdr:nvCxnSpPr>
      <xdr:spPr>
        <a:xfrm flipV="1">
          <a:off x="4114800" y="10350319"/>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60</xdr:row>
      <xdr:rowOff>142603</xdr:rowOff>
    </xdr:to>
    <xdr:cxnSp macro="">
      <xdr:nvCxnSpPr>
        <xdr:cNvPr id="137" name="直線コネクタ 136"/>
        <xdr:cNvCxnSpPr/>
      </xdr:nvCxnSpPr>
      <xdr:spPr>
        <a:xfrm>
          <a:off x="3225800" y="1031929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131354</xdr:rowOff>
    </xdr:from>
    <xdr:to>
      <xdr:col>15</xdr:col>
      <xdr:colOff>82550</xdr:colOff>
      <xdr:row>60</xdr:row>
      <xdr:rowOff>32294</xdr:rowOff>
    </xdr:to>
    <xdr:cxnSp macro="">
      <xdr:nvCxnSpPr>
        <xdr:cNvPr id="140" name="直線コネクタ 139"/>
        <xdr:cNvCxnSpPr/>
      </xdr:nvCxnSpPr>
      <xdr:spPr>
        <a:xfrm>
          <a:off x="2336800" y="1024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14151</xdr:rowOff>
    </xdr:from>
    <xdr:to>
      <xdr:col>11</xdr:col>
      <xdr:colOff>31750</xdr:colOff>
      <xdr:row>59</xdr:row>
      <xdr:rowOff>131354</xdr:rowOff>
    </xdr:to>
    <xdr:cxnSp macro="">
      <xdr:nvCxnSpPr>
        <xdr:cNvPr id="143" name="直線コネクタ 142"/>
        <xdr:cNvCxnSpPr/>
      </xdr:nvCxnSpPr>
      <xdr:spPr>
        <a:xfrm>
          <a:off x="1447800" y="1012970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12519</xdr:rowOff>
    </xdr:from>
    <xdr:to>
      <xdr:col>23</xdr:col>
      <xdr:colOff>184150</xdr:colOff>
      <xdr:row>60</xdr:row>
      <xdr:rowOff>114119</xdr:rowOff>
    </xdr:to>
    <xdr:sp macro="" textlink="">
      <xdr:nvSpPr>
        <xdr:cNvPr id="153" name="楕円 152"/>
        <xdr:cNvSpPr/>
      </xdr:nvSpPr>
      <xdr:spPr>
        <a:xfrm>
          <a:off x="4902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29046</xdr:rowOff>
    </xdr:from>
    <xdr:ext cx="762000" cy="259045"/>
    <xdr:sp macro="" textlink="">
      <xdr:nvSpPr>
        <xdr:cNvPr id="154" name="財政構造の弾力性該当値テキスト"/>
        <xdr:cNvSpPr txBox="1"/>
      </xdr:nvSpPr>
      <xdr:spPr>
        <a:xfrm>
          <a:off x="5041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91803</xdr:rowOff>
    </xdr:from>
    <xdr:to>
      <xdr:col>19</xdr:col>
      <xdr:colOff>184150</xdr:colOff>
      <xdr:row>61</xdr:row>
      <xdr:rowOff>21953</xdr:rowOff>
    </xdr:to>
    <xdr:sp macro="" textlink="">
      <xdr:nvSpPr>
        <xdr:cNvPr id="155" name="楕円 154"/>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6730</xdr:rowOff>
    </xdr:from>
    <xdr:ext cx="736600" cy="259045"/>
    <xdr:sp macro="" textlink="">
      <xdr:nvSpPr>
        <xdr:cNvPr id="156" name="テキスト ボックス 155"/>
        <xdr:cNvSpPr txBox="1"/>
      </xdr:nvSpPr>
      <xdr:spPr>
        <a:xfrm>
          <a:off x="3733800" y="1046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152944</xdr:rowOff>
    </xdr:from>
    <xdr:to>
      <xdr:col>15</xdr:col>
      <xdr:colOff>133350</xdr:colOff>
      <xdr:row>60</xdr:row>
      <xdr:rowOff>83094</xdr:rowOff>
    </xdr:to>
    <xdr:sp macro="" textlink="">
      <xdr:nvSpPr>
        <xdr:cNvPr id="157" name="楕円 156"/>
        <xdr:cNvSpPr/>
      </xdr:nvSpPr>
      <xdr:spPr>
        <a:xfrm>
          <a:off x="3175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93271</xdr:rowOff>
    </xdr:from>
    <xdr:ext cx="762000" cy="259045"/>
    <xdr:sp macro="" textlink="">
      <xdr:nvSpPr>
        <xdr:cNvPr id="158" name="テキスト ボックス 157"/>
        <xdr:cNvSpPr txBox="1"/>
      </xdr:nvSpPr>
      <xdr:spPr>
        <a:xfrm>
          <a:off x="2844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80554</xdr:rowOff>
    </xdr:from>
    <xdr:to>
      <xdr:col>11</xdr:col>
      <xdr:colOff>82550</xdr:colOff>
      <xdr:row>60</xdr:row>
      <xdr:rowOff>10704</xdr:rowOff>
    </xdr:to>
    <xdr:sp macro="" textlink="">
      <xdr:nvSpPr>
        <xdr:cNvPr id="159" name="楕円 158"/>
        <xdr:cNvSpPr/>
      </xdr:nvSpPr>
      <xdr:spPr>
        <a:xfrm>
          <a:off x="2286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20881</xdr:rowOff>
    </xdr:from>
    <xdr:ext cx="762000" cy="259045"/>
    <xdr:sp macro="" textlink="">
      <xdr:nvSpPr>
        <xdr:cNvPr id="160" name="テキスト ボックス 159"/>
        <xdr:cNvSpPr txBox="1"/>
      </xdr:nvSpPr>
      <xdr:spPr>
        <a:xfrm>
          <a:off x="1955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134801</xdr:rowOff>
    </xdr:from>
    <xdr:to>
      <xdr:col>7</xdr:col>
      <xdr:colOff>31750</xdr:colOff>
      <xdr:row>59</xdr:row>
      <xdr:rowOff>64951</xdr:rowOff>
    </xdr:to>
    <xdr:sp macro="" textlink="">
      <xdr:nvSpPr>
        <xdr:cNvPr id="161" name="楕円 160"/>
        <xdr:cNvSpPr/>
      </xdr:nvSpPr>
      <xdr:spPr>
        <a:xfrm>
          <a:off x="1397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75128</xdr:rowOff>
    </xdr:from>
    <xdr:ext cx="762000" cy="259045"/>
    <xdr:sp macro="" textlink="">
      <xdr:nvSpPr>
        <xdr:cNvPr id="162" name="テキスト ボックス 161"/>
        <xdr:cNvSpPr txBox="1"/>
      </xdr:nvSpPr>
      <xdr:spPr>
        <a:xfrm>
          <a:off x="1066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町村合併後の職員数の適正化を行っているが、旧町村単位で類似施設を保有していたため維持管理経費が経常的に必要となっていることから、類似団体平均と比較すると数値は上回った状況にある。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指定管理者制度の導入や業務の外部委託など民間の活力を導入・推進しつつ、公共施設の見直し方針や公共施設等総合管理計画に基づく施設の統廃合、財産処分の取組を強化し、財政運営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16140</xdr:rowOff>
    </xdr:from>
    <xdr:to>
      <xdr:col>23</xdr:col>
      <xdr:colOff>133350</xdr:colOff>
      <xdr:row>84</xdr:row>
      <xdr:rowOff>56454</xdr:rowOff>
    </xdr:to>
    <xdr:cxnSp macro="">
      <xdr:nvCxnSpPr>
        <xdr:cNvPr id="194" name="直線コネクタ 193"/>
        <xdr:cNvCxnSpPr/>
      </xdr:nvCxnSpPr>
      <xdr:spPr>
        <a:xfrm>
          <a:off x="4114800" y="14417940"/>
          <a:ext cx="838200" cy="4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167780</xdr:rowOff>
    </xdr:from>
    <xdr:to>
      <xdr:col>19</xdr:col>
      <xdr:colOff>133350</xdr:colOff>
      <xdr:row>84</xdr:row>
      <xdr:rowOff>16140</xdr:rowOff>
    </xdr:to>
    <xdr:cxnSp macro="">
      <xdr:nvCxnSpPr>
        <xdr:cNvPr id="197" name="直線コネクタ 196"/>
        <xdr:cNvCxnSpPr/>
      </xdr:nvCxnSpPr>
      <xdr:spPr>
        <a:xfrm>
          <a:off x="3225800" y="14398130"/>
          <a:ext cx="889000" cy="1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135666</xdr:rowOff>
    </xdr:from>
    <xdr:to>
      <xdr:col>15</xdr:col>
      <xdr:colOff>82550</xdr:colOff>
      <xdr:row>83</xdr:row>
      <xdr:rowOff>167780</xdr:rowOff>
    </xdr:to>
    <xdr:cxnSp macro="">
      <xdr:nvCxnSpPr>
        <xdr:cNvPr id="200" name="直線コネクタ 199"/>
        <xdr:cNvCxnSpPr/>
      </xdr:nvCxnSpPr>
      <xdr:spPr>
        <a:xfrm>
          <a:off x="2336800" y="14366016"/>
          <a:ext cx="88900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133579</xdr:rowOff>
    </xdr:from>
    <xdr:to>
      <xdr:col>11</xdr:col>
      <xdr:colOff>31750</xdr:colOff>
      <xdr:row>83</xdr:row>
      <xdr:rowOff>135666</xdr:rowOff>
    </xdr:to>
    <xdr:cxnSp macro="">
      <xdr:nvCxnSpPr>
        <xdr:cNvPr id="203" name="直線コネクタ 202"/>
        <xdr:cNvCxnSpPr/>
      </xdr:nvCxnSpPr>
      <xdr:spPr>
        <a:xfrm>
          <a:off x="1447800" y="14363929"/>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5654</xdr:rowOff>
    </xdr:from>
    <xdr:to>
      <xdr:col>23</xdr:col>
      <xdr:colOff>184150</xdr:colOff>
      <xdr:row>84</xdr:row>
      <xdr:rowOff>107254</xdr:rowOff>
    </xdr:to>
    <xdr:sp macro="" textlink="">
      <xdr:nvSpPr>
        <xdr:cNvPr id="213" name="楕円 212"/>
        <xdr:cNvSpPr/>
      </xdr:nvSpPr>
      <xdr:spPr>
        <a:xfrm>
          <a:off x="4902200" y="144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149181</xdr:rowOff>
    </xdr:from>
    <xdr:ext cx="762000" cy="259045"/>
    <xdr:sp macro="" textlink="">
      <xdr:nvSpPr>
        <xdr:cNvPr id="214" name="人件費・物件費等の状況該当値テキスト"/>
        <xdr:cNvSpPr txBox="1"/>
      </xdr:nvSpPr>
      <xdr:spPr>
        <a:xfrm>
          <a:off x="5041900" y="1437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136790</xdr:rowOff>
    </xdr:from>
    <xdr:to>
      <xdr:col>19</xdr:col>
      <xdr:colOff>184150</xdr:colOff>
      <xdr:row>84</xdr:row>
      <xdr:rowOff>66940</xdr:rowOff>
    </xdr:to>
    <xdr:sp macro="" textlink="">
      <xdr:nvSpPr>
        <xdr:cNvPr id="215" name="楕円 214"/>
        <xdr:cNvSpPr/>
      </xdr:nvSpPr>
      <xdr:spPr>
        <a:xfrm>
          <a:off x="4064000" y="143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51717</xdr:rowOff>
    </xdr:from>
    <xdr:ext cx="736600" cy="259045"/>
    <xdr:sp macro="" textlink="">
      <xdr:nvSpPr>
        <xdr:cNvPr id="216" name="テキスト ボックス 215"/>
        <xdr:cNvSpPr txBox="1"/>
      </xdr:nvSpPr>
      <xdr:spPr>
        <a:xfrm>
          <a:off x="3733800" y="1445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116980</xdr:rowOff>
    </xdr:from>
    <xdr:to>
      <xdr:col>15</xdr:col>
      <xdr:colOff>133350</xdr:colOff>
      <xdr:row>84</xdr:row>
      <xdr:rowOff>47130</xdr:rowOff>
    </xdr:to>
    <xdr:sp macro="" textlink="">
      <xdr:nvSpPr>
        <xdr:cNvPr id="217" name="楕円 216"/>
        <xdr:cNvSpPr/>
      </xdr:nvSpPr>
      <xdr:spPr>
        <a:xfrm>
          <a:off x="3175000" y="1434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31907</xdr:rowOff>
    </xdr:from>
    <xdr:ext cx="762000" cy="259045"/>
    <xdr:sp macro="" textlink="">
      <xdr:nvSpPr>
        <xdr:cNvPr id="218" name="テキスト ボックス 217"/>
        <xdr:cNvSpPr txBox="1"/>
      </xdr:nvSpPr>
      <xdr:spPr>
        <a:xfrm>
          <a:off x="2844800" y="1443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84866</xdr:rowOff>
    </xdr:from>
    <xdr:to>
      <xdr:col>11</xdr:col>
      <xdr:colOff>82550</xdr:colOff>
      <xdr:row>84</xdr:row>
      <xdr:rowOff>15016</xdr:rowOff>
    </xdr:to>
    <xdr:sp macro="" textlink="">
      <xdr:nvSpPr>
        <xdr:cNvPr id="219" name="楕円 218"/>
        <xdr:cNvSpPr/>
      </xdr:nvSpPr>
      <xdr:spPr>
        <a:xfrm>
          <a:off x="2286000" y="143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171243</xdr:rowOff>
    </xdr:from>
    <xdr:ext cx="762000" cy="259045"/>
    <xdr:sp macro="" textlink="">
      <xdr:nvSpPr>
        <xdr:cNvPr id="220" name="テキスト ボックス 219"/>
        <xdr:cNvSpPr txBox="1"/>
      </xdr:nvSpPr>
      <xdr:spPr>
        <a:xfrm>
          <a:off x="1955800" y="1440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82779</xdr:rowOff>
    </xdr:from>
    <xdr:to>
      <xdr:col>7</xdr:col>
      <xdr:colOff>31750</xdr:colOff>
      <xdr:row>84</xdr:row>
      <xdr:rowOff>12929</xdr:rowOff>
    </xdr:to>
    <xdr:sp macro="" textlink="">
      <xdr:nvSpPr>
        <xdr:cNvPr id="221" name="楕円 220"/>
        <xdr:cNvSpPr/>
      </xdr:nvSpPr>
      <xdr:spPr>
        <a:xfrm>
          <a:off x="1397000" y="1431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169156</xdr:rowOff>
    </xdr:from>
    <xdr:ext cx="762000" cy="259045"/>
    <xdr:sp macro="" textlink="">
      <xdr:nvSpPr>
        <xdr:cNvPr id="222" name="テキスト ボックス 221"/>
        <xdr:cNvSpPr txBox="1"/>
      </xdr:nvSpPr>
      <xdr:spPr>
        <a:xfrm>
          <a:off x="1066800" y="1439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ラスパイレス指数（１００．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）については、類似団体平均（９７．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）よりも高い数値となった。引き続き、職員数の適正化とあわせ、より一層の人件費の適正管理に努める。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68036</xdr:rowOff>
    </xdr:to>
    <xdr:cxnSp macro="">
      <xdr:nvCxnSpPr>
        <xdr:cNvPr id="258" name="直線コネクタ 257"/>
        <xdr:cNvCxnSpPr/>
      </xdr:nvCxnSpPr>
      <xdr:spPr>
        <a:xfrm flipV="1">
          <a:off x="16179800" y="1492673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68036</xdr:rowOff>
    </xdr:to>
    <xdr:cxnSp macro="">
      <xdr:nvCxnSpPr>
        <xdr:cNvPr id="261" name="直線コネクタ 260"/>
        <xdr:cNvCxnSpPr/>
      </xdr:nvCxnSpPr>
      <xdr:spPr>
        <a:xfrm>
          <a:off x="15290800" y="149612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45055</xdr:rowOff>
    </xdr:to>
    <xdr:cxnSp macro="">
      <xdr:nvCxnSpPr>
        <xdr:cNvPr id="264" name="直線コネクタ 263"/>
        <xdr:cNvCxnSpPr/>
      </xdr:nvCxnSpPr>
      <xdr:spPr>
        <a:xfrm>
          <a:off x="14401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33564</xdr:rowOff>
    </xdr:to>
    <xdr:cxnSp macro="">
      <xdr:nvCxnSpPr>
        <xdr:cNvPr id="267" name="直線コネクタ 266"/>
        <xdr:cNvCxnSpPr/>
      </xdr:nvCxnSpPr>
      <xdr:spPr>
        <a:xfrm flipV="1">
          <a:off x="13512800" y="149267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7" name="楕円 276"/>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8"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9" name="楕円 278"/>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0" name="テキスト ボックス 279"/>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1" name="楕円 280"/>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2" name="テキスト ボックス 281"/>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3" name="楕円 282"/>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4" name="テキスト ボックス 283"/>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5" name="楕円 284"/>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6" name="テキスト ボックス 285"/>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指定管理者制度の推進や業務の民間委託等により改善傾向にあるものの、市の面積が非常に広大であり市内全域をカバーする必要があることから、数値は１３．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人と類似団体平均の１０．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人と比べ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人多くなっている。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今後も退職者と新規採用職員の調整を行い、市民サービスを維持していくための適正な定員管理に努める。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128996</xdr:rowOff>
    </xdr:from>
    <xdr:to>
      <xdr:col>81</xdr:col>
      <xdr:colOff>44450</xdr:colOff>
      <xdr:row>64</xdr:row>
      <xdr:rowOff>135890</xdr:rowOff>
    </xdr:to>
    <xdr:cxnSp macro="">
      <xdr:nvCxnSpPr>
        <xdr:cNvPr id="323" name="直線コネクタ 322"/>
        <xdr:cNvCxnSpPr/>
      </xdr:nvCxnSpPr>
      <xdr:spPr>
        <a:xfrm flipV="1">
          <a:off x="16179800" y="1110179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64</xdr:row>
      <xdr:rowOff>141636</xdr:rowOff>
    </xdr:to>
    <xdr:cxnSp macro="">
      <xdr:nvCxnSpPr>
        <xdr:cNvPr id="326" name="直線コネクタ 325"/>
        <xdr:cNvCxnSpPr/>
      </xdr:nvCxnSpPr>
      <xdr:spPr>
        <a:xfrm flipV="1">
          <a:off x="15290800" y="1110869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135890</xdr:rowOff>
    </xdr:from>
    <xdr:to>
      <xdr:col>72</xdr:col>
      <xdr:colOff>203200</xdr:colOff>
      <xdr:row>64</xdr:row>
      <xdr:rowOff>141636</xdr:rowOff>
    </xdr:to>
    <xdr:cxnSp macro="">
      <xdr:nvCxnSpPr>
        <xdr:cNvPr id="329" name="直線コネクタ 328"/>
        <xdr:cNvCxnSpPr/>
      </xdr:nvCxnSpPr>
      <xdr:spPr>
        <a:xfrm>
          <a:off x="14401800" y="1110869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116356</xdr:rowOff>
    </xdr:from>
    <xdr:to>
      <xdr:col>68</xdr:col>
      <xdr:colOff>152400</xdr:colOff>
      <xdr:row>64</xdr:row>
      <xdr:rowOff>135890</xdr:rowOff>
    </xdr:to>
    <xdr:cxnSp macro="">
      <xdr:nvCxnSpPr>
        <xdr:cNvPr id="332" name="直線コネクタ 331"/>
        <xdr:cNvCxnSpPr/>
      </xdr:nvCxnSpPr>
      <xdr:spPr>
        <a:xfrm>
          <a:off x="13512800" y="1108915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78196</xdr:rowOff>
    </xdr:from>
    <xdr:to>
      <xdr:col>81</xdr:col>
      <xdr:colOff>95250</xdr:colOff>
      <xdr:row>65</xdr:row>
      <xdr:rowOff>8346</xdr:rowOff>
    </xdr:to>
    <xdr:sp macro="" textlink="">
      <xdr:nvSpPr>
        <xdr:cNvPr id="342" name="楕円 341"/>
        <xdr:cNvSpPr/>
      </xdr:nvSpPr>
      <xdr:spPr>
        <a:xfrm>
          <a:off x="169672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50273</xdr:rowOff>
    </xdr:from>
    <xdr:ext cx="762000" cy="259045"/>
    <xdr:sp macro="" textlink="">
      <xdr:nvSpPr>
        <xdr:cNvPr id="343" name="定員管理の状況該当値テキスト"/>
        <xdr:cNvSpPr txBox="1"/>
      </xdr:nvSpPr>
      <xdr:spPr>
        <a:xfrm>
          <a:off x="17106900" y="1102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85090</xdr:rowOff>
    </xdr:from>
    <xdr:to>
      <xdr:col>77</xdr:col>
      <xdr:colOff>95250</xdr:colOff>
      <xdr:row>65</xdr:row>
      <xdr:rowOff>15240</xdr:rowOff>
    </xdr:to>
    <xdr:sp macro="" textlink="">
      <xdr:nvSpPr>
        <xdr:cNvPr id="344" name="楕円 343"/>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xdr:rowOff>
    </xdr:from>
    <xdr:ext cx="736600" cy="259045"/>
    <xdr:sp macro="" textlink="">
      <xdr:nvSpPr>
        <xdr:cNvPr id="345" name="テキスト ボックス 344"/>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90836</xdr:rowOff>
    </xdr:from>
    <xdr:to>
      <xdr:col>73</xdr:col>
      <xdr:colOff>44450</xdr:colOff>
      <xdr:row>65</xdr:row>
      <xdr:rowOff>20986</xdr:rowOff>
    </xdr:to>
    <xdr:sp macro="" textlink="">
      <xdr:nvSpPr>
        <xdr:cNvPr id="346" name="楕円 345"/>
        <xdr:cNvSpPr/>
      </xdr:nvSpPr>
      <xdr:spPr>
        <a:xfrm>
          <a:off x="15240000" y="110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5763</xdr:rowOff>
    </xdr:from>
    <xdr:ext cx="762000" cy="259045"/>
    <xdr:sp macro="" textlink="">
      <xdr:nvSpPr>
        <xdr:cNvPr id="347" name="テキスト ボックス 346"/>
        <xdr:cNvSpPr txBox="1"/>
      </xdr:nvSpPr>
      <xdr:spPr>
        <a:xfrm>
          <a:off x="14909800" y="11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85090</xdr:rowOff>
    </xdr:from>
    <xdr:to>
      <xdr:col>68</xdr:col>
      <xdr:colOff>203200</xdr:colOff>
      <xdr:row>65</xdr:row>
      <xdr:rowOff>15240</xdr:rowOff>
    </xdr:to>
    <xdr:sp macro="" textlink="">
      <xdr:nvSpPr>
        <xdr:cNvPr id="348" name="楕円 347"/>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xdr:rowOff>
    </xdr:from>
    <xdr:ext cx="762000" cy="259045"/>
    <xdr:sp macro="" textlink="">
      <xdr:nvSpPr>
        <xdr:cNvPr id="349" name="テキスト ボックス 348"/>
        <xdr:cNvSpPr txBox="1"/>
      </xdr:nvSpPr>
      <xdr:spPr>
        <a:xfrm>
          <a:off x="14020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65556</xdr:rowOff>
    </xdr:from>
    <xdr:to>
      <xdr:col>64</xdr:col>
      <xdr:colOff>152400</xdr:colOff>
      <xdr:row>64</xdr:row>
      <xdr:rowOff>167156</xdr:rowOff>
    </xdr:to>
    <xdr:sp macro="" textlink="">
      <xdr:nvSpPr>
        <xdr:cNvPr id="350" name="楕円 349"/>
        <xdr:cNvSpPr/>
      </xdr:nvSpPr>
      <xdr:spPr>
        <a:xfrm>
          <a:off x="13462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151933</xdr:rowOff>
    </xdr:from>
    <xdr:ext cx="762000" cy="259045"/>
    <xdr:sp macro="" textlink="">
      <xdr:nvSpPr>
        <xdr:cNvPr id="351" name="テキスト ボックス 350"/>
        <xdr:cNvSpPr txBox="1"/>
      </xdr:nvSpPr>
      <xdr:spPr>
        <a:xfrm>
          <a:off x="13131800" y="1112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類似団体と比較しても良好であ</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、今年度は、前年度比０．１％</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改善し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％となっている。主な要因としては、令和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年度単年度比率が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年度単年度比率よりも０．</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したことによるものである。令和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年度単年度比率が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した主な要因は、分子の主な基礎数値である公債費</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の減少に伴う公債費充当一般財源等額</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全体として対前年</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２４，１２７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、分母は、主に標準財政規模が対前年</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１５９，８３０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千円（１．</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により全体として</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２８０，８３１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、分子が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、分母が</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104987</xdr:rowOff>
    </xdr:from>
    <xdr:to>
      <xdr:col>81</xdr:col>
      <xdr:colOff>44450</xdr:colOff>
      <xdr:row>36</xdr:row>
      <xdr:rowOff>106997</xdr:rowOff>
    </xdr:to>
    <xdr:cxnSp macro="">
      <xdr:nvCxnSpPr>
        <xdr:cNvPr id="385" name="直線コネクタ 384"/>
        <xdr:cNvCxnSpPr/>
      </xdr:nvCxnSpPr>
      <xdr:spPr>
        <a:xfrm flipV="1">
          <a:off x="16179800" y="6277187"/>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36</xdr:row>
      <xdr:rowOff>106997</xdr:rowOff>
    </xdr:to>
    <xdr:cxnSp macro="">
      <xdr:nvCxnSpPr>
        <xdr:cNvPr id="388" name="直線コネクタ 387"/>
        <xdr:cNvCxnSpPr/>
      </xdr:nvCxnSpPr>
      <xdr:spPr>
        <a:xfrm>
          <a:off x="15290800" y="62771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104987</xdr:rowOff>
    </xdr:to>
    <xdr:cxnSp macro="">
      <xdr:nvCxnSpPr>
        <xdr:cNvPr id="391" name="直線コネクタ 390"/>
        <xdr:cNvCxnSpPr/>
      </xdr:nvCxnSpPr>
      <xdr:spPr>
        <a:xfrm>
          <a:off x="14401800" y="6277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104987</xdr:rowOff>
    </xdr:from>
    <xdr:to>
      <xdr:col>68</xdr:col>
      <xdr:colOff>152400</xdr:colOff>
      <xdr:row>36</xdr:row>
      <xdr:rowOff>109008</xdr:rowOff>
    </xdr:to>
    <xdr:cxnSp macro="">
      <xdr:nvCxnSpPr>
        <xdr:cNvPr id="394" name="直線コネクタ 393"/>
        <xdr:cNvCxnSpPr/>
      </xdr:nvCxnSpPr>
      <xdr:spPr>
        <a:xfrm flipV="1">
          <a:off x="13512800" y="62771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54187</xdr:rowOff>
    </xdr:from>
    <xdr:to>
      <xdr:col>81</xdr:col>
      <xdr:colOff>95250</xdr:colOff>
      <xdr:row>36</xdr:row>
      <xdr:rowOff>155787</xdr:rowOff>
    </xdr:to>
    <xdr:sp macro="" textlink="">
      <xdr:nvSpPr>
        <xdr:cNvPr id="404" name="楕円 403"/>
        <xdr:cNvSpPr/>
      </xdr:nvSpPr>
      <xdr:spPr>
        <a:xfrm>
          <a:off x="169672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70714</xdr:rowOff>
    </xdr:from>
    <xdr:ext cx="762000" cy="259045"/>
    <xdr:sp macro="" textlink="">
      <xdr:nvSpPr>
        <xdr:cNvPr id="405" name="公債費負担の状況該当値テキスト"/>
        <xdr:cNvSpPr txBox="1"/>
      </xdr:nvSpPr>
      <xdr:spPr>
        <a:xfrm>
          <a:off x="17106900" y="60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56197</xdr:rowOff>
    </xdr:from>
    <xdr:to>
      <xdr:col>77</xdr:col>
      <xdr:colOff>95250</xdr:colOff>
      <xdr:row>36</xdr:row>
      <xdr:rowOff>157797</xdr:rowOff>
    </xdr:to>
    <xdr:sp macro="" textlink="">
      <xdr:nvSpPr>
        <xdr:cNvPr id="406" name="楕円 405"/>
        <xdr:cNvSpPr/>
      </xdr:nvSpPr>
      <xdr:spPr>
        <a:xfrm>
          <a:off x="16129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167974</xdr:rowOff>
    </xdr:from>
    <xdr:ext cx="736600" cy="259045"/>
    <xdr:sp macro="" textlink="">
      <xdr:nvSpPr>
        <xdr:cNvPr id="407" name="テキスト ボックス 406"/>
        <xdr:cNvSpPr txBox="1"/>
      </xdr:nvSpPr>
      <xdr:spPr>
        <a:xfrm>
          <a:off x="15798800" y="599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54187</xdr:rowOff>
    </xdr:from>
    <xdr:to>
      <xdr:col>73</xdr:col>
      <xdr:colOff>44450</xdr:colOff>
      <xdr:row>36</xdr:row>
      <xdr:rowOff>155787</xdr:rowOff>
    </xdr:to>
    <xdr:sp macro="" textlink="">
      <xdr:nvSpPr>
        <xdr:cNvPr id="408" name="楕円 407"/>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165964</xdr:rowOff>
    </xdr:from>
    <xdr:ext cx="762000" cy="259045"/>
    <xdr:sp macro="" textlink="">
      <xdr:nvSpPr>
        <xdr:cNvPr id="409" name="テキスト ボックス 408"/>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54187</xdr:rowOff>
    </xdr:from>
    <xdr:to>
      <xdr:col>68</xdr:col>
      <xdr:colOff>203200</xdr:colOff>
      <xdr:row>36</xdr:row>
      <xdr:rowOff>155787</xdr:rowOff>
    </xdr:to>
    <xdr:sp macro="" textlink="">
      <xdr:nvSpPr>
        <xdr:cNvPr id="410" name="楕円 409"/>
        <xdr:cNvSpPr/>
      </xdr:nvSpPr>
      <xdr:spPr>
        <a:xfrm>
          <a:off x="14351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165964</xdr:rowOff>
    </xdr:from>
    <xdr:ext cx="762000" cy="259045"/>
    <xdr:sp macro="" textlink="">
      <xdr:nvSpPr>
        <xdr:cNvPr id="411" name="テキスト ボックス 410"/>
        <xdr:cNvSpPr txBox="1"/>
      </xdr:nvSpPr>
      <xdr:spPr>
        <a:xfrm>
          <a:off x="14020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58208</xdr:rowOff>
    </xdr:from>
    <xdr:to>
      <xdr:col>64</xdr:col>
      <xdr:colOff>152400</xdr:colOff>
      <xdr:row>36</xdr:row>
      <xdr:rowOff>159808</xdr:rowOff>
    </xdr:to>
    <xdr:sp macro="" textlink="">
      <xdr:nvSpPr>
        <xdr:cNvPr id="412" name="楕円 411"/>
        <xdr:cNvSpPr/>
      </xdr:nvSpPr>
      <xdr:spPr>
        <a:xfrm>
          <a:off x="13462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169985</xdr:rowOff>
    </xdr:from>
    <xdr:ext cx="762000" cy="259045"/>
    <xdr:sp macro="" textlink="">
      <xdr:nvSpPr>
        <xdr:cNvPr id="413" name="テキスト ボックス 412"/>
        <xdr:cNvSpPr txBox="1"/>
      </xdr:nvSpPr>
      <xdr:spPr>
        <a:xfrm>
          <a:off x="13131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将来負担比率は、前年度比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％悪化し、△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Ｒ１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％）となっている。主な要因としては、分子（将来負担額）が、対前年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２，２８２，９０２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増加、分母が、主に標準財政規模の対前年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１５９，８３０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より全体として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２８０，８３１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分母の増加率よりも分子の増加率が大幅に上回った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今後も、公債費等義務的経費の削減を中心とする行財政改革を推進し、財政の健全化に努める。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34,692
34,438
603.14
34,237,229
33,070,102
870,727
14,600,615
25,037,790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人件費については、３</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％と類似団体平均（２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比較しても依然高い水準である。これは７町村の合併により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しかしながら、民間でも実施可能な業務については、指定管理者制度の導入により委託化を進めるとともに、退職者と新規採用職員の適正化を引き続き実施し、人件費の抑制を図っていく。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40</xdr:row>
      <xdr:rowOff>35560</xdr:rowOff>
    </xdr:to>
    <xdr:cxnSp macro="">
      <xdr:nvCxnSpPr>
        <xdr:cNvPr id="66" name="直線コネクタ 65"/>
        <xdr:cNvCxnSpPr/>
      </xdr:nvCxnSpPr>
      <xdr:spPr>
        <a:xfrm flipV="1">
          <a:off x="3987800" y="6802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27940</xdr:rowOff>
    </xdr:from>
    <xdr:to>
      <xdr:col>19</xdr:col>
      <xdr:colOff>187325</xdr:colOff>
      <xdr:row>40</xdr:row>
      <xdr:rowOff>35560</xdr:rowOff>
    </xdr:to>
    <xdr:cxnSp macro="">
      <xdr:nvCxnSpPr>
        <xdr:cNvPr id="69" name="直線コネクタ 68"/>
        <xdr:cNvCxnSpPr/>
      </xdr:nvCxnSpPr>
      <xdr:spPr>
        <a:xfrm>
          <a:off x="3098800" y="688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27940</xdr:rowOff>
    </xdr:to>
    <xdr:cxnSp macro="">
      <xdr:nvCxnSpPr>
        <xdr:cNvPr id="72" name="直線コネクタ 71"/>
        <xdr:cNvCxnSpPr/>
      </xdr:nvCxnSpPr>
      <xdr:spPr>
        <a:xfrm>
          <a:off x="2209800" y="682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39</xdr:row>
      <xdr:rowOff>138430</xdr:rowOff>
    </xdr:to>
    <xdr:cxnSp macro="">
      <xdr:nvCxnSpPr>
        <xdr:cNvPr id="75" name="直線コネクタ 74"/>
        <xdr:cNvCxnSpPr/>
      </xdr:nvCxnSpPr>
      <xdr:spPr>
        <a:xfrm>
          <a:off x="1320800" y="680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7" name="楕円 86"/>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8" name="テキスト ボックス 87"/>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148590</xdr:rowOff>
    </xdr:from>
    <xdr:to>
      <xdr:col>15</xdr:col>
      <xdr:colOff>149225</xdr:colOff>
      <xdr:row>40</xdr:row>
      <xdr:rowOff>78740</xdr:rowOff>
    </xdr:to>
    <xdr:sp macro="" textlink="">
      <xdr:nvSpPr>
        <xdr:cNvPr id="89" name="楕円 88"/>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63517</xdr:rowOff>
    </xdr:from>
    <xdr:ext cx="762000" cy="259045"/>
    <xdr:sp macro="" textlink="">
      <xdr:nvSpPr>
        <xdr:cNvPr id="90" name="テキスト ボックス 89"/>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物件費に係る経常収支比率は、類似団体</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より０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９％上回っており、その主な要因は、ふるさと納税業務委託費、一般廃棄物処理業務委託費などの伸びである。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今後も施設の統廃合や指定管理者制度の導入などによる外部委託の推進を図り、人件費を含め、さらなる経費削減に努める。また、</a:t>
          </a:r>
          <a:r>
            <a:rPr kumimoji="1" lang="ja-JP" altLang="ja-JP" sz="1150" baseline="0">
              <a:solidFill>
                <a:schemeClr val="dk1"/>
              </a:solidFill>
              <a:effectLst/>
              <a:latin typeface="ＭＳ ゴシック" panose="020B0609070205080204" pitchFamily="49" charset="-128"/>
              <a:ea typeface="ＭＳ ゴシック" panose="020B0609070205080204" pitchFamily="49" charset="-128"/>
              <a:cs typeface="+mn-cs"/>
            </a:rPr>
            <a:t>事務事業評価制度やＫＰＩ指標を活用し、外部委託を含めた事業の見直しや取捨選択を行うなど、効率的な行財政運営に努める。</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114300</xdr:rowOff>
    </xdr:to>
    <xdr:cxnSp macro="">
      <xdr:nvCxnSpPr>
        <xdr:cNvPr id="127" name="直線コネクタ 126"/>
        <xdr:cNvCxnSpPr/>
      </xdr:nvCxnSpPr>
      <xdr:spPr>
        <a:xfrm>
          <a:off x="15671800" y="3098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18</xdr:row>
      <xdr:rowOff>12700</xdr:rowOff>
    </xdr:to>
    <xdr:cxnSp macro="">
      <xdr:nvCxnSpPr>
        <xdr:cNvPr id="130" name="直線コネクタ 129"/>
        <xdr:cNvCxnSpPr/>
      </xdr:nvCxnSpPr>
      <xdr:spPr>
        <a:xfrm>
          <a:off x="14782800" y="300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95250</xdr:rowOff>
    </xdr:to>
    <xdr:cxnSp macro="">
      <xdr:nvCxnSpPr>
        <xdr:cNvPr id="133" name="直線コネクタ 132"/>
        <xdr:cNvCxnSpPr/>
      </xdr:nvCxnSpPr>
      <xdr:spPr>
        <a:xfrm>
          <a:off x="13893800" y="2832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88900</xdr:rowOff>
    </xdr:to>
    <xdr:cxnSp macro="">
      <xdr:nvCxnSpPr>
        <xdr:cNvPr id="136" name="直線コネクタ 135"/>
        <xdr:cNvCxnSpPr/>
      </xdr:nvCxnSpPr>
      <xdr:spPr>
        <a:xfrm>
          <a:off x="13004800" y="2679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63500</xdr:rowOff>
    </xdr:from>
    <xdr:to>
      <xdr:col>82</xdr:col>
      <xdr:colOff>158750</xdr:colOff>
      <xdr:row>18</xdr:row>
      <xdr:rowOff>165100</xdr:rowOff>
    </xdr:to>
    <xdr:sp macro="" textlink="">
      <xdr:nvSpPr>
        <xdr:cNvPr id="146" name="楕円 145"/>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35577</xdr:rowOff>
    </xdr:from>
    <xdr:ext cx="762000" cy="259045"/>
    <xdr:sp macro="" textlink="">
      <xdr:nvSpPr>
        <xdr:cNvPr id="147" name="物件費該当値テキスト"/>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49" name="テキスト ボックス 148"/>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0" name="楕円 149"/>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156227</xdr:rowOff>
    </xdr:from>
    <xdr:ext cx="762000" cy="259045"/>
    <xdr:sp macro="" textlink="">
      <xdr:nvSpPr>
        <xdr:cNvPr id="151" name="テキスト ボックス 150"/>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扶助費に係る経常収支比率は類似団体より０．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％上回っており、その主な要因は、障害福祉サービス費、教育・保育給付費などの伸びである。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今後も、障害福祉サービス費の増加等が見込まれるが、生活保護受給者の自立支援策の強化や医療扶助費の適正化を図るとともに、徹底した単独扶助事業の見直しを行い、扶助費の抑制に努める。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0</xdr:rowOff>
    </xdr:to>
    <xdr:cxnSp macro="">
      <xdr:nvCxnSpPr>
        <xdr:cNvPr id="188" name="直線コネクタ 187"/>
        <xdr:cNvCxnSpPr/>
      </xdr:nvCxnSpPr>
      <xdr:spPr>
        <a:xfrm flipV="1">
          <a:off x="3987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58</xdr:row>
      <xdr:rowOff>0</xdr:rowOff>
    </xdr:to>
    <xdr:cxnSp macro="">
      <xdr:nvCxnSpPr>
        <xdr:cNvPr id="191" name="直線コネクタ 190"/>
        <xdr:cNvCxnSpPr/>
      </xdr:nvCxnSpPr>
      <xdr:spPr>
        <a:xfrm>
          <a:off x="3098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82550</xdr:rowOff>
    </xdr:to>
    <xdr:cxnSp macro="">
      <xdr:nvCxnSpPr>
        <xdr:cNvPr id="194" name="直線コネクタ 193"/>
        <xdr:cNvCxnSpPr/>
      </xdr:nvCxnSpPr>
      <xdr:spPr>
        <a:xfrm flipV="1">
          <a:off x="2209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57</xdr:row>
      <xdr:rowOff>82550</xdr:rowOff>
    </xdr:to>
    <xdr:cxnSp macro="">
      <xdr:nvCxnSpPr>
        <xdr:cNvPr id="197" name="直線コネクタ 196"/>
        <xdr:cNvCxnSpPr/>
      </xdr:nvCxnSpPr>
      <xdr:spPr>
        <a:xfrm>
          <a:off x="1320800" y="9702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7" name="楕円 206"/>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8"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9" name="楕円 208"/>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0" name="テキスト ボックス 209"/>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3" name="楕円 212"/>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4" name="テキスト ボックス 213"/>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5" name="楕円 214"/>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その他に係る経常収支比率は類似団体平均より上回った状況となっている。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など普通会計の負担軽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115570</xdr:rowOff>
    </xdr:to>
    <xdr:cxnSp macro="">
      <xdr:nvCxnSpPr>
        <xdr:cNvPr id="249" name="直線コネクタ 248"/>
        <xdr:cNvCxnSpPr/>
      </xdr:nvCxnSpPr>
      <xdr:spPr>
        <a:xfrm flipV="1">
          <a:off x="15671800" y="9819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115570</xdr:rowOff>
    </xdr:to>
    <xdr:cxnSp macro="">
      <xdr:nvCxnSpPr>
        <xdr:cNvPr id="252" name="直線コネクタ 251"/>
        <xdr:cNvCxnSpPr/>
      </xdr:nvCxnSpPr>
      <xdr:spPr>
        <a:xfrm>
          <a:off x="14782800" y="980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31750</xdr:rowOff>
    </xdr:to>
    <xdr:cxnSp macro="">
      <xdr:nvCxnSpPr>
        <xdr:cNvPr id="255" name="直線コネクタ 254"/>
        <xdr:cNvCxnSpPr/>
      </xdr:nvCxnSpPr>
      <xdr:spPr>
        <a:xfrm>
          <a:off x="13893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157480</xdr:rowOff>
    </xdr:to>
    <xdr:cxnSp macro="">
      <xdr:nvCxnSpPr>
        <xdr:cNvPr id="258" name="直線コネクタ 257"/>
        <xdr:cNvCxnSpPr/>
      </xdr:nvCxnSpPr>
      <xdr:spPr>
        <a:xfrm>
          <a:off x="13004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3" name="テキスト ボックス 27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4" name="楕円 273"/>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5" name="テキスト ボックス 274"/>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補助費等に係る経常収支比率は、類似団体平均値や全国平均と比べると良好な結果となっている。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今後も、市単独の補助金等の交付に関しては必要性や有効性、使途状況の精査を行っていき、効果ができない補助金については見直しや廃止を行うなど、適正執行に努める。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37846</xdr:rowOff>
    </xdr:to>
    <xdr:cxnSp macro="">
      <xdr:nvCxnSpPr>
        <xdr:cNvPr id="307" name="直線コネクタ 306"/>
        <xdr:cNvCxnSpPr/>
      </xdr:nvCxnSpPr>
      <xdr:spPr>
        <a:xfrm>
          <a:off x="15671800" y="60065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35</xdr:row>
      <xdr:rowOff>5842</xdr:rowOff>
    </xdr:to>
    <xdr:cxnSp macro="">
      <xdr:nvCxnSpPr>
        <xdr:cNvPr id="310" name="直線コネクタ 309"/>
        <xdr:cNvCxnSpPr/>
      </xdr:nvCxnSpPr>
      <xdr:spPr>
        <a:xfrm>
          <a:off x="14782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34</xdr:row>
      <xdr:rowOff>168148</xdr:rowOff>
    </xdr:to>
    <xdr:cxnSp macro="">
      <xdr:nvCxnSpPr>
        <xdr:cNvPr id="313" name="直線コネクタ 312"/>
        <xdr:cNvCxnSpPr/>
      </xdr:nvCxnSpPr>
      <xdr:spPr>
        <a:xfrm>
          <a:off x="13893800" y="5992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163576</xdr:rowOff>
    </xdr:to>
    <xdr:cxnSp macro="">
      <xdr:nvCxnSpPr>
        <xdr:cNvPr id="316" name="直線コネクタ 315"/>
        <xdr:cNvCxnSpPr/>
      </xdr:nvCxnSpPr>
      <xdr:spPr>
        <a:xfrm>
          <a:off x="13004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6" name="楕円 325"/>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7"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8" name="楕円 327"/>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9" name="テキスト ボックス 328"/>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117348</xdr:rowOff>
    </xdr:from>
    <xdr:to>
      <xdr:col>74</xdr:col>
      <xdr:colOff>31750</xdr:colOff>
      <xdr:row>35</xdr:row>
      <xdr:rowOff>47498</xdr:rowOff>
    </xdr:to>
    <xdr:sp macro="" textlink="">
      <xdr:nvSpPr>
        <xdr:cNvPr id="330" name="楕円 329"/>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57675</xdr:rowOff>
    </xdr:from>
    <xdr:ext cx="762000" cy="259045"/>
    <xdr:sp macro="" textlink="">
      <xdr:nvSpPr>
        <xdr:cNvPr id="331" name="テキスト ボックス 330"/>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2" name="楕円 331"/>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3" name="テキスト ボックス 332"/>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4" name="楕円 333"/>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5" name="テキスト ボックス 334"/>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これまで実施してきた普通建設事業等の影響により、更なる元金償還が始まったが、公債費に係る経常収支比率は類似団体平均より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．５％良好な数値となっている。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支所・公民館の建替え、図書館・資料館の建設などの大型事業や合併特例事業の元利償還が本格化し、公債費の増加が見込まれるが、プライマリーバランスを重視した適正な事業の取組により、公債費の抑制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6985</xdr:rowOff>
    </xdr:to>
    <xdr:cxnSp macro="">
      <xdr:nvCxnSpPr>
        <xdr:cNvPr id="367" name="直線コネクタ 366"/>
        <xdr:cNvCxnSpPr/>
      </xdr:nvCxnSpPr>
      <xdr:spPr>
        <a:xfrm flipV="1">
          <a:off x="3987800" y="128447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129557</xdr:rowOff>
    </xdr:from>
    <xdr:ext cx="762000" cy="259045"/>
    <xdr:sp macro="" textlink="">
      <xdr:nvSpPr>
        <xdr:cNvPr id="368" name="公債費平均値テキスト"/>
        <xdr:cNvSpPr txBox="1"/>
      </xdr:nvSpPr>
      <xdr:spPr>
        <a:xfrm>
          <a:off x="4914900" y="1281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xdr:rowOff>
    </xdr:from>
    <xdr:to>
      <xdr:col>19</xdr:col>
      <xdr:colOff>187325</xdr:colOff>
      <xdr:row>75</xdr:row>
      <xdr:rowOff>6985</xdr:rowOff>
    </xdr:to>
    <xdr:cxnSp macro="">
      <xdr:nvCxnSpPr>
        <xdr:cNvPr id="370" name="直線コネクタ 369"/>
        <xdr:cNvCxnSpPr/>
      </xdr:nvCxnSpPr>
      <xdr:spPr>
        <a:xfrm>
          <a:off x="3098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xdr:rowOff>
    </xdr:from>
    <xdr:to>
      <xdr:col>15</xdr:col>
      <xdr:colOff>98425</xdr:colOff>
      <xdr:row>75</xdr:row>
      <xdr:rowOff>14605</xdr:rowOff>
    </xdr:to>
    <xdr:cxnSp macro="">
      <xdr:nvCxnSpPr>
        <xdr:cNvPr id="373" name="直線コネクタ 372"/>
        <xdr:cNvCxnSpPr/>
      </xdr:nvCxnSpPr>
      <xdr:spPr>
        <a:xfrm flipV="1">
          <a:off x="2209800" y="128657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xdr:rowOff>
    </xdr:from>
    <xdr:to>
      <xdr:col>11</xdr:col>
      <xdr:colOff>9525</xdr:colOff>
      <xdr:row>75</xdr:row>
      <xdr:rowOff>20320</xdr:rowOff>
    </xdr:to>
    <xdr:cxnSp macro="">
      <xdr:nvCxnSpPr>
        <xdr:cNvPr id="376" name="直線コネクタ 375"/>
        <xdr:cNvCxnSpPr/>
      </xdr:nvCxnSpPr>
      <xdr:spPr>
        <a:xfrm flipV="1">
          <a:off x="1320800" y="12873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6" name="楕円 385"/>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15257</xdr:rowOff>
    </xdr:from>
    <xdr:ext cx="762000" cy="259045"/>
    <xdr:sp macro="" textlink="">
      <xdr:nvSpPr>
        <xdr:cNvPr id="387" name="公債費該当値テキスト"/>
        <xdr:cNvSpPr txBox="1"/>
      </xdr:nvSpPr>
      <xdr:spPr>
        <a:xfrm>
          <a:off x="4914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88" name="楕円 387"/>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89" name="テキスト ボックス 388"/>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90" name="楕円 389"/>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91" name="テキスト ボックス 390"/>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135255</xdr:rowOff>
    </xdr:from>
    <xdr:to>
      <xdr:col>11</xdr:col>
      <xdr:colOff>60325</xdr:colOff>
      <xdr:row>75</xdr:row>
      <xdr:rowOff>65405</xdr:rowOff>
    </xdr:to>
    <xdr:sp macro="" textlink="">
      <xdr:nvSpPr>
        <xdr:cNvPr id="392" name="楕円 391"/>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75582</xdr:rowOff>
    </xdr:from>
    <xdr:ext cx="762000" cy="259045"/>
    <xdr:sp macro="" textlink="">
      <xdr:nvSpPr>
        <xdr:cNvPr id="393" name="テキスト ボックス 392"/>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94" name="楕円 393"/>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95" name="テキスト ボックス 394"/>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経常収支比率を占める主なものは、人件費と公債費であり、公債費以外の比率をみると類似団体平均よりも１．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％上回っており、全国平均より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％下回った水準となってはいるが、平成２７年度以降、上昇傾向にある。これは、物件費の伸びが主な要因である。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今後も退職者の補充調整に伴う職員の定員管理や、事業の適切な取捨選択により、人件費及び公債費の抑制に努めるとともに、他の経費についても現在の水準を維持できるよう努める。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101854</xdr:rowOff>
    </xdr:to>
    <xdr:cxnSp macro="">
      <xdr:nvCxnSpPr>
        <xdr:cNvPr id="426" name="直線コネクタ 425"/>
        <xdr:cNvCxnSpPr/>
      </xdr:nvCxnSpPr>
      <xdr:spPr>
        <a:xfrm flipV="1">
          <a:off x="15671800" y="132486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101854</xdr:rowOff>
    </xdr:to>
    <xdr:cxnSp macro="">
      <xdr:nvCxnSpPr>
        <xdr:cNvPr id="429" name="直線コネクタ 428"/>
        <xdr:cNvCxnSpPr/>
      </xdr:nvCxnSpPr>
      <xdr:spPr>
        <a:xfrm>
          <a:off x="14782800" y="131572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127000</xdr:rowOff>
    </xdr:to>
    <xdr:cxnSp macro="">
      <xdr:nvCxnSpPr>
        <xdr:cNvPr id="432" name="直線コネクタ 431"/>
        <xdr:cNvCxnSpPr/>
      </xdr:nvCxnSpPr>
      <xdr:spPr>
        <a:xfrm>
          <a:off x="13893800" y="1304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76</xdr:row>
      <xdr:rowOff>12700</xdr:rowOff>
    </xdr:to>
    <xdr:cxnSp macro="">
      <xdr:nvCxnSpPr>
        <xdr:cNvPr id="435" name="直線コネクタ 434"/>
        <xdr:cNvCxnSpPr/>
      </xdr:nvCxnSpPr>
      <xdr:spPr>
        <a:xfrm>
          <a:off x="13004800" y="1287373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6"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7" name="楕円 446"/>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48" name="テキスト ボックス 447"/>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9" name="楕円 448"/>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0" name="テキスト ボックス 44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1" name="楕円 450"/>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2" name="テキスト ボックス 45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3" name="楕円 452"/>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4" name="テキスト ボックス 453"/>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29322</xdr:rowOff>
    </xdr:from>
    <xdr:to>
      <xdr:col>29</xdr:col>
      <xdr:colOff>127000</xdr:colOff>
      <xdr:row>16</xdr:row>
      <xdr:rowOff>57887</xdr:rowOff>
    </xdr:to>
    <xdr:cxnSp macro="">
      <xdr:nvCxnSpPr>
        <xdr:cNvPr id="52" name="直線コネクタ 51"/>
        <xdr:cNvCxnSpPr/>
      </xdr:nvCxnSpPr>
      <xdr:spPr bwMode="auto">
        <a:xfrm>
          <a:off x="5003800" y="2820147"/>
          <a:ext cx="647700" cy="2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29322</xdr:rowOff>
    </xdr:from>
    <xdr:to>
      <xdr:col>26</xdr:col>
      <xdr:colOff>50800</xdr:colOff>
      <xdr:row>16</xdr:row>
      <xdr:rowOff>58104</xdr:rowOff>
    </xdr:to>
    <xdr:cxnSp macro="">
      <xdr:nvCxnSpPr>
        <xdr:cNvPr id="55" name="直線コネクタ 54"/>
        <xdr:cNvCxnSpPr/>
      </xdr:nvCxnSpPr>
      <xdr:spPr bwMode="auto">
        <a:xfrm flipV="1">
          <a:off x="4305300" y="2820147"/>
          <a:ext cx="698500" cy="28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58104</xdr:rowOff>
    </xdr:from>
    <xdr:to>
      <xdr:col>22</xdr:col>
      <xdr:colOff>114300</xdr:colOff>
      <xdr:row>16</xdr:row>
      <xdr:rowOff>80551</xdr:rowOff>
    </xdr:to>
    <xdr:cxnSp macro="">
      <xdr:nvCxnSpPr>
        <xdr:cNvPr id="58" name="直線コネクタ 57"/>
        <xdr:cNvCxnSpPr/>
      </xdr:nvCxnSpPr>
      <xdr:spPr bwMode="auto">
        <a:xfrm flipV="1">
          <a:off x="3606800" y="2848929"/>
          <a:ext cx="698500" cy="22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80551</xdr:rowOff>
    </xdr:from>
    <xdr:to>
      <xdr:col>18</xdr:col>
      <xdr:colOff>177800</xdr:colOff>
      <xdr:row>16</xdr:row>
      <xdr:rowOff>108973</xdr:rowOff>
    </xdr:to>
    <xdr:cxnSp macro="">
      <xdr:nvCxnSpPr>
        <xdr:cNvPr id="61" name="直線コネクタ 60"/>
        <xdr:cNvCxnSpPr/>
      </xdr:nvCxnSpPr>
      <xdr:spPr bwMode="auto">
        <a:xfrm flipV="1">
          <a:off x="2908300" y="2871376"/>
          <a:ext cx="698500" cy="2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7087</xdr:rowOff>
    </xdr:from>
    <xdr:to>
      <xdr:col>29</xdr:col>
      <xdr:colOff>177800</xdr:colOff>
      <xdr:row>16</xdr:row>
      <xdr:rowOff>108687</xdr:rowOff>
    </xdr:to>
    <xdr:sp macro="" textlink="">
      <xdr:nvSpPr>
        <xdr:cNvPr id="71" name="楕円 70"/>
        <xdr:cNvSpPr/>
      </xdr:nvSpPr>
      <xdr:spPr bwMode="auto">
        <a:xfrm>
          <a:off x="5600700" y="279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23614</xdr:rowOff>
    </xdr:from>
    <xdr:ext cx="762000" cy="259045"/>
    <xdr:sp macro="" textlink="">
      <xdr:nvSpPr>
        <xdr:cNvPr id="72" name="人口1人当たり決算額の推移該当値テキスト130"/>
        <xdr:cNvSpPr txBox="1"/>
      </xdr:nvSpPr>
      <xdr:spPr>
        <a:xfrm>
          <a:off x="5740400" y="264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149972</xdr:rowOff>
    </xdr:from>
    <xdr:to>
      <xdr:col>26</xdr:col>
      <xdr:colOff>101600</xdr:colOff>
      <xdr:row>16</xdr:row>
      <xdr:rowOff>80122</xdr:rowOff>
    </xdr:to>
    <xdr:sp macro="" textlink="">
      <xdr:nvSpPr>
        <xdr:cNvPr id="73" name="楕円 72"/>
        <xdr:cNvSpPr/>
      </xdr:nvSpPr>
      <xdr:spPr bwMode="auto">
        <a:xfrm>
          <a:off x="4953000" y="276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90299</xdr:rowOff>
    </xdr:from>
    <xdr:ext cx="736600" cy="259045"/>
    <xdr:sp macro="" textlink="">
      <xdr:nvSpPr>
        <xdr:cNvPr id="74" name="テキスト ボックス 73"/>
        <xdr:cNvSpPr txBox="1"/>
      </xdr:nvSpPr>
      <xdr:spPr>
        <a:xfrm>
          <a:off x="4622800" y="2538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7304</xdr:rowOff>
    </xdr:from>
    <xdr:to>
      <xdr:col>22</xdr:col>
      <xdr:colOff>165100</xdr:colOff>
      <xdr:row>16</xdr:row>
      <xdr:rowOff>108904</xdr:rowOff>
    </xdr:to>
    <xdr:sp macro="" textlink="">
      <xdr:nvSpPr>
        <xdr:cNvPr id="75" name="楕円 74"/>
        <xdr:cNvSpPr/>
      </xdr:nvSpPr>
      <xdr:spPr bwMode="auto">
        <a:xfrm>
          <a:off x="4254500" y="2798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119081</xdr:rowOff>
    </xdr:from>
    <xdr:ext cx="762000" cy="259045"/>
    <xdr:sp macro="" textlink="">
      <xdr:nvSpPr>
        <xdr:cNvPr id="76" name="テキスト ボックス 75"/>
        <xdr:cNvSpPr txBox="1"/>
      </xdr:nvSpPr>
      <xdr:spPr>
        <a:xfrm>
          <a:off x="3924300" y="256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29751</xdr:rowOff>
    </xdr:from>
    <xdr:to>
      <xdr:col>19</xdr:col>
      <xdr:colOff>38100</xdr:colOff>
      <xdr:row>16</xdr:row>
      <xdr:rowOff>131351</xdr:rowOff>
    </xdr:to>
    <xdr:sp macro="" textlink="">
      <xdr:nvSpPr>
        <xdr:cNvPr id="77" name="楕円 76"/>
        <xdr:cNvSpPr/>
      </xdr:nvSpPr>
      <xdr:spPr bwMode="auto">
        <a:xfrm>
          <a:off x="3556000" y="282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141528</xdr:rowOff>
    </xdr:from>
    <xdr:ext cx="762000" cy="259045"/>
    <xdr:sp macro="" textlink="">
      <xdr:nvSpPr>
        <xdr:cNvPr id="78" name="テキスト ボックス 77"/>
        <xdr:cNvSpPr txBox="1"/>
      </xdr:nvSpPr>
      <xdr:spPr>
        <a:xfrm>
          <a:off x="3225800" y="258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58173</xdr:rowOff>
    </xdr:from>
    <xdr:to>
      <xdr:col>15</xdr:col>
      <xdr:colOff>101600</xdr:colOff>
      <xdr:row>16</xdr:row>
      <xdr:rowOff>159773</xdr:rowOff>
    </xdr:to>
    <xdr:sp macro="" textlink="">
      <xdr:nvSpPr>
        <xdr:cNvPr id="79" name="楕円 78"/>
        <xdr:cNvSpPr/>
      </xdr:nvSpPr>
      <xdr:spPr bwMode="auto">
        <a:xfrm>
          <a:off x="2857500" y="284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169950</xdr:rowOff>
    </xdr:from>
    <xdr:ext cx="762000" cy="259045"/>
    <xdr:sp macro="" textlink="">
      <xdr:nvSpPr>
        <xdr:cNvPr id="80" name="テキスト ボックス 79"/>
        <xdr:cNvSpPr txBox="1"/>
      </xdr:nvSpPr>
      <xdr:spPr>
        <a:xfrm>
          <a:off x="2527300" y="261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23837</xdr:rowOff>
    </xdr:from>
    <xdr:to>
      <xdr:col>29</xdr:col>
      <xdr:colOff>127000</xdr:colOff>
      <xdr:row>38</xdr:row>
      <xdr:rowOff>25205</xdr:rowOff>
    </xdr:to>
    <xdr:cxnSp macro="">
      <xdr:nvCxnSpPr>
        <xdr:cNvPr id="114" name="直線コネクタ 113"/>
        <xdr:cNvCxnSpPr/>
      </xdr:nvCxnSpPr>
      <xdr:spPr bwMode="auto">
        <a:xfrm>
          <a:off x="5003800" y="7491437"/>
          <a:ext cx="647700" cy="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23837</xdr:rowOff>
    </xdr:from>
    <xdr:to>
      <xdr:col>26</xdr:col>
      <xdr:colOff>50800</xdr:colOff>
      <xdr:row>38</xdr:row>
      <xdr:rowOff>26427</xdr:rowOff>
    </xdr:to>
    <xdr:cxnSp macro="">
      <xdr:nvCxnSpPr>
        <xdr:cNvPr id="117" name="直線コネクタ 116"/>
        <xdr:cNvCxnSpPr/>
      </xdr:nvCxnSpPr>
      <xdr:spPr bwMode="auto">
        <a:xfrm flipV="1">
          <a:off x="4305300" y="7491437"/>
          <a:ext cx="698500" cy="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26427</xdr:rowOff>
    </xdr:from>
    <xdr:to>
      <xdr:col>22</xdr:col>
      <xdr:colOff>114300</xdr:colOff>
      <xdr:row>38</xdr:row>
      <xdr:rowOff>26828</xdr:rowOff>
    </xdr:to>
    <xdr:cxnSp macro="">
      <xdr:nvCxnSpPr>
        <xdr:cNvPr id="120" name="直線コネクタ 119"/>
        <xdr:cNvCxnSpPr/>
      </xdr:nvCxnSpPr>
      <xdr:spPr bwMode="auto">
        <a:xfrm flipV="1">
          <a:off x="3606800" y="7494027"/>
          <a:ext cx="698500" cy="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26805</xdr:rowOff>
    </xdr:from>
    <xdr:to>
      <xdr:col>18</xdr:col>
      <xdr:colOff>177800</xdr:colOff>
      <xdr:row>38</xdr:row>
      <xdr:rowOff>26828</xdr:rowOff>
    </xdr:to>
    <xdr:cxnSp macro="">
      <xdr:nvCxnSpPr>
        <xdr:cNvPr id="123" name="直線コネクタ 122"/>
        <xdr:cNvCxnSpPr/>
      </xdr:nvCxnSpPr>
      <xdr:spPr bwMode="auto">
        <a:xfrm>
          <a:off x="2908300" y="7494405"/>
          <a:ext cx="698500" cy="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317305</xdr:rowOff>
    </xdr:from>
    <xdr:to>
      <xdr:col>29</xdr:col>
      <xdr:colOff>177800</xdr:colOff>
      <xdr:row>38</xdr:row>
      <xdr:rowOff>76005</xdr:rowOff>
    </xdr:to>
    <xdr:sp macro="" textlink="">
      <xdr:nvSpPr>
        <xdr:cNvPr id="133" name="楕円 132"/>
        <xdr:cNvSpPr/>
      </xdr:nvSpPr>
      <xdr:spPr bwMode="auto">
        <a:xfrm>
          <a:off x="5600700" y="74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289382</xdr:rowOff>
    </xdr:from>
    <xdr:ext cx="762000" cy="259045"/>
    <xdr:sp macro="" textlink="">
      <xdr:nvSpPr>
        <xdr:cNvPr id="134" name="人口1人当たり決算額の推移該当値テキスト445"/>
        <xdr:cNvSpPr txBox="1"/>
      </xdr:nvSpPr>
      <xdr:spPr>
        <a:xfrm>
          <a:off x="5740400" y="74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315937</xdr:rowOff>
    </xdr:from>
    <xdr:to>
      <xdr:col>26</xdr:col>
      <xdr:colOff>101600</xdr:colOff>
      <xdr:row>38</xdr:row>
      <xdr:rowOff>74637</xdr:rowOff>
    </xdr:to>
    <xdr:sp macro="" textlink="">
      <xdr:nvSpPr>
        <xdr:cNvPr id="135" name="楕円 134"/>
        <xdr:cNvSpPr/>
      </xdr:nvSpPr>
      <xdr:spPr bwMode="auto">
        <a:xfrm>
          <a:off x="4953000" y="744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59414</xdr:rowOff>
    </xdr:from>
    <xdr:ext cx="736600" cy="259045"/>
    <xdr:sp macro="" textlink="">
      <xdr:nvSpPr>
        <xdr:cNvPr id="136" name="テキスト ボックス 135"/>
        <xdr:cNvSpPr txBox="1"/>
      </xdr:nvSpPr>
      <xdr:spPr>
        <a:xfrm>
          <a:off x="4622800" y="752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318527</xdr:rowOff>
    </xdr:from>
    <xdr:to>
      <xdr:col>22</xdr:col>
      <xdr:colOff>165100</xdr:colOff>
      <xdr:row>38</xdr:row>
      <xdr:rowOff>77227</xdr:rowOff>
    </xdr:to>
    <xdr:sp macro="" textlink="">
      <xdr:nvSpPr>
        <xdr:cNvPr id="137" name="楕円 136"/>
        <xdr:cNvSpPr/>
      </xdr:nvSpPr>
      <xdr:spPr bwMode="auto">
        <a:xfrm>
          <a:off x="4254500" y="744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62004</xdr:rowOff>
    </xdr:from>
    <xdr:ext cx="762000" cy="259045"/>
    <xdr:sp macro="" textlink="">
      <xdr:nvSpPr>
        <xdr:cNvPr id="138" name="テキスト ボックス 137"/>
        <xdr:cNvSpPr txBox="1"/>
      </xdr:nvSpPr>
      <xdr:spPr>
        <a:xfrm>
          <a:off x="3924300" y="75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318928</xdr:rowOff>
    </xdr:from>
    <xdr:to>
      <xdr:col>19</xdr:col>
      <xdr:colOff>38100</xdr:colOff>
      <xdr:row>38</xdr:row>
      <xdr:rowOff>77628</xdr:rowOff>
    </xdr:to>
    <xdr:sp macro="" textlink="">
      <xdr:nvSpPr>
        <xdr:cNvPr id="139" name="楕円 138"/>
        <xdr:cNvSpPr/>
      </xdr:nvSpPr>
      <xdr:spPr bwMode="auto">
        <a:xfrm>
          <a:off x="3556000" y="744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62405</xdr:rowOff>
    </xdr:from>
    <xdr:ext cx="762000" cy="259045"/>
    <xdr:sp macro="" textlink="">
      <xdr:nvSpPr>
        <xdr:cNvPr id="140" name="テキスト ボックス 139"/>
        <xdr:cNvSpPr txBox="1"/>
      </xdr:nvSpPr>
      <xdr:spPr>
        <a:xfrm>
          <a:off x="3225800" y="753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318905</xdr:rowOff>
    </xdr:from>
    <xdr:to>
      <xdr:col>15</xdr:col>
      <xdr:colOff>101600</xdr:colOff>
      <xdr:row>38</xdr:row>
      <xdr:rowOff>77605</xdr:rowOff>
    </xdr:to>
    <xdr:sp macro="" textlink="">
      <xdr:nvSpPr>
        <xdr:cNvPr id="141" name="楕円 140"/>
        <xdr:cNvSpPr/>
      </xdr:nvSpPr>
      <xdr:spPr bwMode="auto">
        <a:xfrm>
          <a:off x="2857500" y="744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62382</xdr:rowOff>
    </xdr:from>
    <xdr:ext cx="762000" cy="259045"/>
    <xdr:sp macro="" textlink="">
      <xdr:nvSpPr>
        <xdr:cNvPr id="142" name="テキスト ボックス 141"/>
        <xdr:cNvSpPr txBox="1"/>
      </xdr:nvSpPr>
      <xdr:spPr>
        <a:xfrm>
          <a:off x="2527300" y="752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34,692
34,438
603.14
34,237,229
33,070,102
870,727
14,600,615
25,037,790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152121</xdr:rowOff>
    </xdr:from>
    <xdr:to>
      <xdr:col>24</xdr:col>
      <xdr:colOff>63500</xdr:colOff>
      <xdr:row>32</xdr:row>
      <xdr:rowOff>158282</xdr:rowOff>
    </xdr:to>
    <xdr:cxnSp macro="">
      <xdr:nvCxnSpPr>
        <xdr:cNvPr id="63" name="直線コネクタ 62"/>
        <xdr:cNvCxnSpPr/>
      </xdr:nvCxnSpPr>
      <xdr:spPr>
        <a:xfrm>
          <a:off x="3797300" y="5638521"/>
          <a:ext cx="8382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152121</xdr:rowOff>
    </xdr:from>
    <xdr:to>
      <xdr:col>19</xdr:col>
      <xdr:colOff>177800</xdr:colOff>
      <xdr:row>32</xdr:row>
      <xdr:rowOff>159011</xdr:rowOff>
    </xdr:to>
    <xdr:cxnSp macro="">
      <xdr:nvCxnSpPr>
        <xdr:cNvPr id="66" name="直線コネクタ 65"/>
        <xdr:cNvCxnSpPr/>
      </xdr:nvCxnSpPr>
      <xdr:spPr>
        <a:xfrm flipV="1">
          <a:off x="2908300" y="5638521"/>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159011</xdr:rowOff>
    </xdr:from>
    <xdr:to>
      <xdr:col>15</xdr:col>
      <xdr:colOff>50800</xdr:colOff>
      <xdr:row>33</xdr:row>
      <xdr:rowOff>23419</xdr:rowOff>
    </xdr:to>
    <xdr:cxnSp macro="">
      <xdr:nvCxnSpPr>
        <xdr:cNvPr id="69" name="直線コネクタ 68"/>
        <xdr:cNvCxnSpPr/>
      </xdr:nvCxnSpPr>
      <xdr:spPr>
        <a:xfrm flipV="1">
          <a:off x="2019300" y="5645411"/>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23419</xdr:rowOff>
    </xdr:from>
    <xdr:to>
      <xdr:col>10</xdr:col>
      <xdr:colOff>114300</xdr:colOff>
      <xdr:row>33</xdr:row>
      <xdr:rowOff>33292</xdr:rowOff>
    </xdr:to>
    <xdr:cxnSp macro="">
      <xdr:nvCxnSpPr>
        <xdr:cNvPr id="72" name="直線コネクタ 71"/>
        <xdr:cNvCxnSpPr/>
      </xdr:nvCxnSpPr>
      <xdr:spPr>
        <a:xfrm flipV="1">
          <a:off x="1130300" y="5681269"/>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107482</xdr:rowOff>
    </xdr:from>
    <xdr:to>
      <xdr:col>24</xdr:col>
      <xdr:colOff>114300</xdr:colOff>
      <xdr:row>33</xdr:row>
      <xdr:rowOff>37632</xdr:rowOff>
    </xdr:to>
    <xdr:sp macro="" textlink="">
      <xdr:nvSpPr>
        <xdr:cNvPr id="82" name="楕円 81"/>
        <xdr:cNvSpPr/>
      </xdr:nvSpPr>
      <xdr:spPr>
        <a:xfrm>
          <a:off x="4584700" y="55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130359</xdr:rowOff>
    </xdr:from>
    <xdr:ext cx="599010" cy="259045"/>
    <xdr:sp macro="" textlink="">
      <xdr:nvSpPr>
        <xdr:cNvPr id="83" name="人件費該当値テキスト"/>
        <xdr:cNvSpPr txBox="1"/>
      </xdr:nvSpPr>
      <xdr:spPr>
        <a:xfrm>
          <a:off x="4686300" y="544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101321</xdr:rowOff>
    </xdr:from>
    <xdr:to>
      <xdr:col>20</xdr:col>
      <xdr:colOff>38100</xdr:colOff>
      <xdr:row>33</xdr:row>
      <xdr:rowOff>31471</xdr:rowOff>
    </xdr:to>
    <xdr:sp macro="" textlink="">
      <xdr:nvSpPr>
        <xdr:cNvPr id="84" name="楕円 83"/>
        <xdr:cNvSpPr/>
      </xdr:nvSpPr>
      <xdr:spPr>
        <a:xfrm>
          <a:off x="3746500" y="5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47998</xdr:rowOff>
    </xdr:from>
    <xdr:ext cx="599010" cy="259045"/>
    <xdr:sp macro="" textlink="">
      <xdr:nvSpPr>
        <xdr:cNvPr id="85" name="テキスト ボックス 84"/>
        <xdr:cNvSpPr txBox="1"/>
      </xdr:nvSpPr>
      <xdr:spPr>
        <a:xfrm>
          <a:off x="3497795" y="536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108211</xdr:rowOff>
    </xdr:from>
    <xdr:to>
      <xdr:col>15</xdr:col>
      <xdr:colOff>101600</xdr:colOff>
      <xdr:row>33</xdr:row>
      <xdr:rowOff>38361</xdr:rowOff>
    </xdr:to>
    <xdr:sp macro="" textlink="">
      <xdr:nvSpPr>
        <xdr:cNvPr id="86" name="楕円 85"/>
        <xdr:cNvSpPr/>
      </xdr:nvSpPr>
      <xdr:spPr>
        <a:xfrm>
          <a:off x="2857500" y="559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54888</xdr:rowOff>
    </xdr:from>
    <xdr:ext cx="599010" cy="259045"/>
    <xdr:sp macro="" textlink="">
      <xdr:nvSpPr>
        <xdr:cNvPr id="87" name="テキスト ボックス 86"/>
        <xdr:cNvSpPr txBox="1"/>
      </xdr:nvSpPr>
      <xdr:spPr>
        <a:xfrm>
          <a:off x="2608795" y="536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144069</xdr:rowOff>
    </xdr:from>
    <xdr:to>
      <xdr:col>10</xdr:col>
      <xdr:colOff>165100</xdr:colOff>
      <xdr:row>33</xdr:row>
      <xdr:rowOff>74219</xdr:rowOff>
    </xdr:to>
    <xdr:sp macro="" textlink="">
      <xdr:nvSpPr>
        <xdr:cNvPr id="88" name="楕円 87"/>
        <xdr:cNvSpPr/>
      </xdr:nvSpPr>
      <xdr:spPr>
        <a:xfrm>
          <a:off x="1968500" y="56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90746</xdr:rowOff>
    </xdr:from>
    <xdr:ext cx="599010" cy="259045"/>
    <xdr:sp macro="" textlink="">
      <xdr:nvSpPr>
        <xdr:cNvPr id="89" name="テキスト ボックス 88"/>
        <xdr:cNvSpPr txBox="1"/>
      </xdr:nvSpPr>
      <xdr:spPr>
        <a:xfrm>
          <a:off x="1719795" y="540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153942</xdr:rowOff>
    </xdr:from>
    <xdr:to>
      <xdr:col>6</xdr:col>
      <xdr:colOff>38100</xdr:colOff>
      <xdr:row>33</xdr:row>
      <xdr:rowOff>84092</xdr:rowOff>
    </xdr:to>
    <xdr:sp macro="" textlink="">
      <xdr:nvSpPr>
        <xdr:cNvPr id="90" name="楕円 89"/>
        <xdr:cNvSpPr/>
      </xdr:nvSpPr>
      <xdr:spPr>
        <a:xfrm>
          <a:off x="1079500" y="56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100619</xdr:rowOff>
    </xdr:from>
    <xdr:ext cx="599010" cy="259045"/>
    <xdr:sp macro="" textlink="">
      <xdr:nvSpPr>
        <xdr:cNvPr id="91" name="テキスト ボックス 90"/>
        <xdr:cNvSpPr txBox="1"/>
      </xdr:nvSpPr>
      <xdr:spPr>
        <a:xfrm>
          <a:off x="830795" y="541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73609</xdr:rowOff>
    </xdr:from>
    <xdr:to>
      <xdr:col>24</xdr:col>
      <xdr:colOff>63500</xdr:colOff>
      <xdr:row>57</xdr:row>
      <xdr:rowOff>131415</xdr:rowOff>
    </xdr:to>
    <xdr:cxnSp macro="">
      <xdr:nvCxnSpPr>
        <xdr:cNvPr id="122" name="直線コネクタ 121"/>
        <xdr:cNvCxnSpPr/>
      </xdr:nvCxnSpPr>
      <xdr:spPr>
        <a:xfrm flipV="1">
          <a:off x="3797300" y="9846259"/>
          <a:ext cx="838200" cy="5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131415</xdr:rowOff>
    </xdr:from>
    <xdr:to>
      <xdr:col>19</xdr:col>
      <xdr:colOff>177800</xdr:colOff>
      <xdr:row>57</xdr:row>
      <xdr:rowOff>152296</xdr:rowOff>
    </xdr:to>
    <xdr:cxnSp macro="">
      <xdr:nvCxnSpPr>
        <xdr:cNvPr id="125" name="直線コネクタ 124"/>
        <xdr:cNvCxnSpPr/>
      </xdr:nvCxnSpPr>
      <xdr:spPr>
        <a:xfrm flipV="1">
          <a:off x="2908300" y="9904065"/>
          <a:ext cx="8890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152296</xdr:rowOff>
    </xdr:from>
    <xdr:to>
      <xdr:col>15</xdr:col>
      <xdr:colOff>50800</xdr:colOff>
      <xdr:row>58</xdr:row>
      <xdr:rowOff>12905</xdr:rowOff>
    </xdr:to>
    <xdr:cxnSp macro="">
      <xdr:nvCxnSpPr>
        <xdr:cNvPr id="128" name="直線コネクタ 127"/>
        <xdr:cNvCxnSpPr/>
      </xdr:nvCxnSpPr>
      <xdr:spPr>
        <a:xfrm flipV="1">
          <a:off x="2019300" y="9924946"/>
          <a:ext cx="8890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12905</xdr:rowOff>
    </xdr:from>
    <xdr:to>
      <xdr:col>10</xdr:col>
      <xdr:colOff>114300</xdr:colOff>
      <xdr:row>58</xdr:row>
      <xdr:rowOff>14231</xdr:rowOff>
    </xdr:to>
    <xdr:cxnSp macro="">
      <xdr:nvCxnSpPr>
        <xdr:cNvPr id="131" name="直線コネクタ 130"/>
        <xdr:cNvCxnSpPr/>
      </xdr:nvCxnSpPr>
      <xdr:spPr>
        <a:xfrm flipV="1">
          <a:off x="1130300" y="995700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22809</xdr:rowOff>
    </xdr:from>
    <xdr:to>
      <xdr:col>24</xdr:col>
      <xdr:colOff>114300</xdr:colOff>
      <xdr:row>57</xdr:row>
      <xdr:rowOff>124409</xdr:rowOff>
    </xdr:to>
    <xdr:sp macro="" textlink="">
      <xdr:nvSpPr>
        <xdr:cNvPr id="141" name="楕円 140"/>
        <xdr:cNvSpPr/>
      </xdr:nvSpPr>
      <xdr:spPr>
        <a:xfrm>
          <a:off x="4584700" y="97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45686</xdr:rowOff>
    </xdr:from>
    <xdr:ext cx="599010" cy="259045"/>
    <xdr:sp macro="" textlink="">
      <xdr:nvSpPr>
        <xdr:cNvPr id="142" name="物件費該当値テキスト"/>
        <xdr:cNvSpPr txBox="1"/>
      </xdr:nvSpPr>
      <xdr:spPr>
        <a:xfrm>
          <a:off x="4686300" y="964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80615</xdr:rowOff>
    </xdr:from>
    <xdr:to>
      <xdr:col>20</xdr:col>
      <xdr:colOff>38100</xdr:colOff>
      <xdr:row>58</xdr:row>
      <xdr:rowOff>10765</xdr:rowOff>
    </xdr:to>
    <xdr:sp macro="" textlink="">
      <xdr:nvSpPr>
        <xdr:cNvPr id="143" name="楕円 142"/>
        <xdr:cNvSpPr/>
      </xdr:nvSpPr>
      <xdr:spPr>
        <a:xfrm>
          <a:off x="3746500" y="98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27292</xdr:rowOff>
    </xdr:from>
    <xdr:ext cx="534377" cy="259045"/>
    <xdr:sp macro="" textlink="">
      <xdr:nvSpPr>
        <xdr:cNvPr id="144" name="テキスト ボックス 143"/>
        <xdr:cNvSpPr txBox="1"/>
      </xdr:nvSpPr>
      <xdr:spPr>
        <a:xfrm>
          <a:off x="3530111" y="962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101496</xdr:rowOff>
    </xdr:from>
    <xdr:to>
      <xdr:col>15</xdr:col>
      <xdr:colOff>101600</xdr:colOff>
      <xdr:row>58</xdr:row>
      <xdr:rowOff>31646</xdr:rowOff>
    </xdr:to>
    <xdr:sp macro="" textlink="">
      <xdr:nvSpPr>
        <xdr:cNvPr id="145" name="楕円 144"/>
        <xdr:cNvSpPr/>
      </xdr:nvSpPr>
      <xdr:spPr>
        <a:xfrm>
          <a:off x="2857500" y="987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48173</xdr:rowOff>
    </xdr:from>
    <xdr:ext cx="534377" cy="259045"/>
    <xdr:sp macro="" textlink="">
      <xdr:nvSpPr>
        <xdr:cNvPr id="146" name="テキスト ボックス 145"/>
        <xdr:cNvSpPr txBox="1"/>
      </xdr:nvSpPr>
      <xdr:spPr>
        <a:xfrm>
          <a:off x="2641111" y="964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133555</xdr:rowOff>
    </xdr:from>
    <xdr:to>
      <xdr:col>10</xdr:col>
      <xdr:colOff>165100</xdr:colOff>
      <xdr:row>58</xdr:row>
      <xdr:rowOff>63705</xdr:rowOff>
    </xdr:to>
    <xdr:sp macro="" textlink="">
      <xdr:nvSpPr>
        <xdr:cNvPr id="147" name="楕円 146"/>
        <xdr:cNvSpPr/>
      </xdr:nvSpPr>
      <xdr:spPr>
        <a:xfrm>
          <a:off x="1968500" y="99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80232</xdr:rowOff>
    </xdr:from>
    <xdr:ext cx="534377" cy="259045"/>
    <xdr:sp macro="" textlink="">
      <xdr:nvSpPr>
        <xdr:cNvPr id="148" name="テキスト ボックス 147"/>
        <xdr:cNvSpPr txBox="1"/>
      </xdr:nvSpPr>
      <xdr:spPr>
        <a:xfrm>
          <a:off x="1752111" y="968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134881</xdr:rowOff>
    </xdr:from>
    <xdr:to>
      <xdr:col>6</xdr:col>
      <xdr:colOff>38100</xdr:colOff>
      <xdr:row>58</xdr:row>
      <xdr:rowOff>65031</xdr:rowOff>
    </xdr:to>
    <xdr:sp macro="" textlink="">
      <xdr:nvSpPr>
        <xdr:cNvPr id="149" name="楕円 148"/>
        <xdr:cNvSpPr/>
      </xdr:nvSpPr>
      <xdr:spPr>
        <a:xfrm>
          <a:off x="1079500" y="99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81558</xdr:rowOff>
    </xdr:from>
    <xdr:ext cx="534377" cy="259045"/>
    <xdr:sp macro="" textlink="">
      <xdr:nvSpPr>
        <xdr:cNvPr id="150" name="テキスト ボックス 149"/>
        <xdr:cNvSpPr txBox="1"/>
      </xdr:nvSpPr>
      <xdr:spPr>
        <a:xfrm>
          <a:off x="863111" y="9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137224</xdr:rowOff>
    </xdr:from>
    <xdr:to>
      <xdr:col>24</xdr:col>
      <xdr:colOff>63500</xdr:colOff>
      <xdr:row>78</xdr:row>
      <xdr:rowOff>151949</xdr:rowOff>
    </xdr:to>
    <xdr:cxnSp macro="">
      <xdr:nvCxnSpPr>
        <xdr:cNvPr id="179" name="直線コネクタ 178"/>
        <xdr:cNvCxnSpPr/>
      </xdr:nvCxnSpPr>
      <xdr:spPr>
        <a:xfrm flipV="1">
          <a:off x="3797300" y="13510324"/>
          <a:ext cx="8382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148120</xdr:rowOff>
    </xdr:from>
    <xdr:to>
      <xdr:col>19</xdr:col>
      <xdr:colOff>177800</xdr:colOff>
      <xdr:row>78</xdr:row>
      <xdr:rowOff>151949</xdr:rowOff>
    </xdr:to>
    <xdr:cxnSp macro="">
      <xdr:nvCxnSpPr>
        <xdr:cNvPr id="182" name="直線コネクタ 181"/>
        <xdr:cNvCxnSpPr/>
      </xdr:nvCxnSpPr>
      <xdr:spPr>
        <a:xfrm>
          <a:off x="2908300" y="1352122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148120</xdr:rowOff>
    </xdr:from>
    <xdr:to>
      <xdr:col>15</xdr:col>
      <xdr:colOff>50800</xdr:colOff>
      <xdr:row>78</xdr:row>
      <xdr:rowOff>162655</xdr:rowOff>
    </xdr:to>
    <xdr:cxnSp macro="">
      <xdr:nvCxnSpPr>
        <xdr:cNvPr id="185" name="直線コネクタ 184"/>
        <xdr:cNvCxnSpPr/>
      </xdr:nvCxnSpPr>
      <xdr:spPr>
        <a:xfrm flipV="1">
          <a:off x="2019300" y="13521220"/>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149682</xdr:rowOff>
    </xdr:from>
    <xdr:to>
      <xdr:col>10</xdr:col>
      <xdr:colOff>114300</xdr:colOff>
      <xdr:row>78</xdr:row>
      <xdr:rowOff>162655</xdr:rowOff>
    </xdr:to>
    <xdr:cxnSp macro="">
      <xdr:nvCxnSpPr>
        <xdr:cNvPr id="188" name="直線コネクタ 187"/>
        <xdr:cNvCxnSpPr/>
      </xdr:nvCxnSpPr>
      <xdr:spPr>
        <a:xfrm>
          <a:off x="1130300" y="13522782"/>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86424</xdr:rowOff>
    </xdr:from>
    <xdr:to>
      <xdr:col>24</xdr:col>
      <xdr:colOff>114300</xdr:colOff>
      <xdr:row>79</xdr:row>
      <xdr:rowOff>16574</xdr:rowOff>
    </xdr:to>
    <xdr:sp macro="" textlink="">
      <xdr:nvSpPr>
        <xdr:cNvPr id="198" name="楕円 197"/>
        <xdr:cNvSpPr/>
      </xdr:nvSpPr>
      <xdr:spPr>
        <a:xfrm>
          <a:off x="4584700" y="134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1351</xdr:rowOff>
    </xdr:from>
    <xdr:ext cx="469744" cy="259045"/>
    <xdr:sp macro="" textlink="">
      <xdr:nvSpPr>
        <xdr:cNvPr id="199" name="維持補修費該当値テキスト"/>
        <xdr:cNvSpPr txBox="1"/>
      </xdr:nvSpPr>
      <xdr:spPr>
        <a:xfrm>
          <a:off x="4686300" y="1337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101149</xdr:rowOff>
    </xdr:from>
    <xdr:to>
      <xdr:col>20</xdr:col>
      <xdr:colOff>38100</xdr:colOff>
      <xdr:row>79</xdr:row>
      <xdr:rowOff>31299</xdr:rowOff>
    </xdr:to>
    <xdr:sp macro="" textlink="">
      <xdr:nvSpPr>
        <xdr:cNvPr id="200" name="楕円 199"/>
        <xdr:cNvSpPr/>
      </xdr:nvSpPr>
      <xdr:spPr>
        <a:xfrm>
          <a:off x="3746500" y="134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22426</xdr:rowOff>
    </xdr:from>
    <xdr:ext cx="469744" cy="259045"/>
    <xdr:sp macro="" textlink="">
      <xdr:nvSpPr>
        <xdr:cNvPr id="201" name="テキスト ボックス 200"/>
        <xdr:cNvSpPr txBox="1"/>
      </xdr:nvSpPr>
      <xdr:spPr>
        <a:xfrm>
          <a:off x="3562428" y="1356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97320</xdr:rowOff>
    </xdr:from>
    <xdr:to>
      <xdr:col>15</xdr:col>
      <xdr:colOff>101600</xdr:colOff>
      <xdr:row>79</xdr:row>
      <xdr:rowOff>27470</xdr:rowOff>
    </xdr:to>
    <xdr:sp macro="" textlink="">
      <xdr:nvSpPr>
        <xdr:cNvPr id="202" name="楕円 201"/>
        <xdr:cNvSpPr/>
      </xdr:nvSpPr>
      <xdr:spPr>
        <a:xfrm>
          <a:off x="28575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18597</xdr:rowOff>
    </xdr:from>
    <xdr:ext cx="469744" cy="259045"/>
    <xdr:sp macro="" textlink="">
      <xdr:nvSpPr>
        <xdr:cNvPr id="203" name="テキスト ボックス 202"/>
        <xdr:cNvSpPr txBox="1"/>
      </xdr:nvSpPr>
      <xdr:spPr>
        <a:xfrm>
          <a:off x="2673428" y="135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111855</xdr:rowOff>
    </xdr:from>
    <xdr:to>
      <xdr:col>10</xdr:col>
      <xdr:colOff>165100</xdr:colOff>
      <xdr:row>79</xdr:row>
      <xdr:rowOff>42005</xdr:rowOff>
    </xdr:to>
    <xdr:sp macro="" textlink="">
      <xdr:nvSpPr>
        <xdr:cNvPr id="204" name="楕円 203"/>
        <xdr:cNvSpPr/>
      </xdr:nvSpPr>
      <xdr:spPr>
        <a:xfrm>
          <a:off x="1968500" y="134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33132</xdr:rowOff>
    </xdr:from>
    <xdr:ext cx="469744" cy="259045"/>
    <xdr:sp macro="" textlink="">
      <xdr:nvSpPr>
        <xdr:cNvPr id="205" name="テキスト ボックス 204"/>
        <xdr:cNvSpPr txBox="1"/>
      </xdr:nvSpPr>
      <xdr:spPr>
        <a:xfrm>
          <a:off x="1784428" y="1357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98882</xdr:rowOff>
    </xdr:from>
    <xdr:to>
      <xdr:col>6</xdr:col>
      <xdr:colOff>38100</xdr:colOff>
      <xdr:row>79</xdr:row>
      <xdr:rowOff>29032</xdr:rowOff>
    </xdr:to>
    <xdr:sp macro="" textlink="">
      <xdr:nvSpPr>
        <xdr:cNvPr id="206" name="楕円 205"/>
        <xdr:cNvSpPr/>
      </xdr:nvSpPr>
      <xdr:spPr>
        <a:xfrm>
          <a:off x="10795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20159</xdr:rowOff>
    </xdr:from>
    <xdr:ext cx="469744" cy="259045"/>
    <xdr:sp macro="" textlink="">
      <xdr:nvSpPr>
        <xdr:cNvPr id="207" name="テキスト ボックス 206"/>
        <xdr:cNvSpPr txBox="1"/>
      </xdr:nvSpPr>
      <xdr:spPr>
        <a:xfrm>
          <a:off x="895428" y="135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117335</xdr:rowOff>
    </xdr:from>
    <xdr:to>
      <xdr:col>24</xdr:col>
      <xdr:colOff>63500</xdr:colOff>
      <xdr:row>94</xdr:row>
      <xdr:rowOff>24028</xdr:rowOff>
    </xdr:to>
    <xdr:cxnSp macro="">
      <xdr:nvCxnSpPr>
        <xdr:cNvPr id="237" name="直線コネクタ 236"/>
        <xdr:cNvCxnSpPr/>
      </xdr:nvCxnSpPr>
      <xdr:spPr>
        <a:xfrm flipV="1">
          <a:off x="3797300" y="16062185"/>
          <a:ext cx="8382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24028</xdr:rowOff>
    </xdr:from>
    <xdr:to>
      <xdr:col>19</xdr:col>
      <xdr:colOff>177800</xdr:colOff>
      <xdr:row>94</xdr:row>
      <xdr:rowOff>84443</xdr:rowOff>
    </xdr:to>
    <xdr:cxnSp macro="">
      <xdr:nvCxnSpPr>
        <xdr:cNvPr id="240" name="直線コネクタ 239"/>
        <xdr:cNvCxnSpPr/>
      </xdr:nvCxnSpPr>
      <xdr:spPr>
        <a:xfrm flipV="1">
          <a:off x="2908300" y="16140328"/>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84443</xdr:rowOff>
    </xdr:from>
    <xdr:to>
      <xdr:col>15</xdr:col>
      <xdr:colOff>50800</xdr:colOff>
      <xdr:row>94</xdr:row>
      <xdr:rowOff>127445</xdr:rowOff>
    </xdr:to>
    <xdr:cxnSp macro="">
      <xdr:nvCxnSpPr>
        <xdr:cNvPr id="243" name="直線コネクタ 242"/>
        <xdr:cNvCxnSpPr/>
      </xdr:nvCxnSpPr>
      <xdr:spPr>
        <a:xfrm flipV="1">
          <a:off x="2019300" y="16200743"/>
          <a:ext cx="8890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77673</xdr:rowOff>
    </xdr:from>
    <xdr:to>
      <xdr:col>10</xdr:col>
      <xdr:colOff>114300</xdr:colOff>
      <xdr:row>94</xdr:row>
      <xdr:rowOff>127445</xdr:rowOff>
    </xdr:to>
    <xdr:cxnSp macro="">
      <xdr:nvCxnSpPr>
        <xdr:cNvPr id="246" name="直線コネクタ 245"/>
        <xdr:cNvCxnSpPr/>
      </xdr:nvCxnSpPr>
      <xdr:spPr>
        <a:xfrm>
          <a:off x="1130300" y="16193973"/>
          <a:ext cx="8890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66535</xdr:rowOff>
    </xdr:from>
    <xdr:to>
      <xdr:col>24</xdr:col>
      <xdr:colOff>114300</xdr:colOff>
      <xdr:row>93</xdr:row>
      <xdr:rowOff>168135</xdr:rowOff>
    </xdr:to>
    <xdr:sp macro="" textlink="">
      <xdr:nvSpPr>
        <xdr:cNvPr id="256" name="楕円 255"/>
        <xdr:cNvSpPr/>
      </xdr:nvSpPr>
      <xdr:spPr>
        <a:xfrm>
          <a:off x="4584700" y="160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89412</xdr:rowOff>
    </xdr:from>
    <xdr:ext cx="599010" cy="259045"/>
    <xdr:sp macro="" textlink="">
      <xdr:nvSpPr>
        <xdr:cNvPr id="257" name="扶助費該当値テキスト"/>
        <xdr:cNvSpPr txBox="1"/>
      </xdr:nvSpPr>
      <xdr:spPr>
        <a:xfrm>
          <a:off x="4686300" y="1586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144678</xdr:rowOff>
    </xdr:from>
    <xdr:to>
      <xdr:col>20</xdr:col>
      <xdr:colOff>38100</xdr:colOff>
      <xdr:row>94</xdr:row>
      <xdr:rowOff>74828</xdr:rowOff>
    </xdr:to>
    <xdr:sp macro="" textlink="">
      <xdr:nvSpPr>
        <xdr:cNvPr id="258" name="楕円 257"/>
        <xdr:cNvSpPr/>
      </xdr:nvSpPr>
      <xdr:spPr>
        <a:xfrm>
          <a:off x="3746500" y="160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91355</xdr:rowOff>
    </xdr:from>
    <xdr:ext cx="599010" cy="259045"/>
    <xdr:sp macro="" textlink="">
      <xdr:nvSpPr>
        <xdr:cNvPr id="259" name="テキスト ボックス 258"/>
        <xdr:cNvSpPr txBox="1"/>
      </xdr:nvSpPr>
      <xdr:spPr>
        <a:xfrm>
          <a:off x="3497795" y="1586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33643</xdr:rowOff>
    </xdr:from>
    <xdr:to>
      <xdr:col>15</xdr:col>
      <xdr:colOff>101600</xdr:colOff>
      <xdr:row>94</xdr:row>
      <xdr:rowOff>135243</xdr:rowOff>
    </xdr:to>
    <xdr:sp macro="" textlink="">
      <xdr:nvSpPr>
        <xdr:cNvPr id="260" name="楕円 259"/>
        <xdr:cNvSpPr/>
      </xdr:nvSpPr>
      <xdr:spPr>
        <a:xfrm>
          <a:off x="2857500" y="161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151770</xdr:rowOff>
    </xdr:from>
    <xdr:ext cx="599010" cy="259045"/>
    <xdr:sp macro="" textlink="">
      <xdr:nvSpPr>
        <xdr:cNvPr id="261" name="テキスト ボックス 260"/>
        <xdr:cNvSpPr txBox="1"/>
      </xdr:nvSpPr>
      <xdr:spPr>
        <a:xfrm>
          <a:off x="2608795" y="1592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76645</xdr:rowOff>
    </xdr:from>
    <xdr:to>
      <xdr:col>10</xdr:col>
      <xdr:colOff>165100</xdr:colOff>
      <xdr:row>95</xdr:row>
      <xdr:rowOff>6795</xdr:rowOff>
    </xdr:to>
    <xdr:sp macro="" textlink="">
      <xdr:nvSpPr>
        <xdr:cNvPr id="262" name="楕円 261"/>
        <xdr:cNvSpPr/>
      </xdr:nvSpPr>
      <xdr:spPr>
        <a:xfrm>
          <a:off x="1968500" y="161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23322</xdr:rowOff>
    </xdr:from>
    <xdr:ext cx="599010" cy="259045"/>
    <xdr:sp macro="" textlink="">
      <xdr:nvSpPr>
        <xdr:cNvPr id="263" name="テキスト ボックス 262"/>
        <xdr:cNvSpPr txBox="1"/>
      </xdr:nvSpPr>
      <xdr:spPr>
        <a:xfrm>
          <a:off x="1719795" y="159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26873</xdr:rowOff>
    </xdr:from>
    <xdr:to>
      <xdr:col>6</xdr:col>
      <xdr:colOff>38100</xdr:colOff>
      <xdr:row>94</xdr:row>
      <xdr:rowOff>128473</xdr:rowOff>
    </xdr:to>
    <xdr:sp macro="" textlink="">
      <xdr:nvSpPr>
        <xdr:cNvPr id="264" name="楕円 263"/>
        <xdr:cNvSpPr/>
      </xdr:nvSpPr>
      <xdr:spPr>
        <a:xfrm>
          <a:off x="1079500" y="161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145000</xdr:rowOff>
    </xdr:from>
    <xdr:ext cx="599010" cy="259045"/>
    <xdr:sp macro="" textlink="">
      <xdr:nvSpPr>
        <xdr:cNvPr id="265" name="テキスト ボックス 264"/>
        <xdr:cNvSpPr txBox="1"/>
      </xdr:nvSpPr>
      <xdr:spPr>
        <a:xfrm>
          <a:off x="830795" y="1591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67090</xdr:rowOff>
    </xdr:from>
    <xdr:to>
      <xdr:col>55</xdr:col>
      <xdr:colOff>0</xdr:colOff>
      <xdr:row>38</xdr:row>
      <xdr:rowOff>97344</xdr:rowOff>
    </xdr:to>
    <xdr:cxnSp macro="">
      <xdr:nvCxnSpPr>
        <xdr:cNvPr id="296" name="直線コネクタ 295"/>
        <xdr:cNvCxnSpPr/>
      </xdr:nvCxnSpPr>
      <xdr:spPr>
        <a:xfrm flipV="1">
          <a:off x="9639300" y="6239290"/>
          <a:ext cx="838200" cy="37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97344</xdr:rowOff>
    </xdr:from>
    <xdr:to>
      <xdr:col>50</xdr:col>
      <xdr:colOff>114300</xdr:colOff>
      <xdr:row>38</xdr:row>
      <xdr:rowOff>106112</xdr:rowOff>
    </xdr:to>
    <xdr:cxnSp macro="">
      <xdr:nvCxnSpPr>
        <xdr:cNvPr id="299" name="直線コネクタ 298"/>
        <xdr:cNvCxnSpPr/>
      </xdr:nvCxnSpPr>
      <xdr:spPr>
        <a:xfrm flipV="1">
          <a:off x="8750300" y="6612444"/>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105782</xdr:rowOff>
    </xdr:from>
    <xdr:to>
      <xdr:col>45</xdr:col>
      <xdr:colOff>177800</xdr:colOff>
      <xdr:row>38</xdr:row>
      <xdr:rowOff>106112</xdr:rowOff>
    </xdr:to>
    <xdr:cxnSp macro="">
      <xdr:nvCxnSpPr>
        <xdr:cNvPr id="302" name="直線コネクタ 301"/>
        <xdr:cNvCxnSpPr/>
      </xdr:nvCxnSpPr>
      <xdr:spPr>
        <a:xfrm>
          <a:off x="7861300" y="6620882"/>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105782</xdr:rowOff>
    </xdr:from>
    <xdr:to>
      <xdr:col>41</xdr:col>
      <xdr:colOff>50800</xdr:colOff>
      <xdr:row>38</xdr:row>
      <xdr:rowOff>118101</xdr:rowOff>
    </xdr:to>
    <xdr:cxnSp macro="">
      <xdr:nvCxnSpPr>
        <xdr:cNvPr id="305" name="直線コネクタ 304"/>
        <xdr:cNvCxnSpPr/>
      </xdr:nvCxnSpPr>
      <xdr:spPr>
        <a:xfrm flipV="1">
          <a:off x="6972300" y="6620882"/>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16290</xdr:rowOff>
    </xdr:from>
    <xdr:to>
      <xdr:col>55</xdr:col>
      <xdr:colOff>50800</xdr:colOff>
      <xdr:row>36</xdr:row>
      <xdr:rowOff>117890</xdr:rowOff>
    </xdr:to>
    <xdr:sp macro="" textlink="">
      <xdr:nvSpPr>
        <xdr:cNvPr id="315" name="楕円 314"/>
        <xdr:cNvSpPr/>
      </xdr:nvSpPr>
      <xdr:spPr>
        <a:xfrm>
          <a:off x="10426700" y="61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166167</xdr:rowOff>
    </xdr:from>
    <xdr:ext cx="599010" cy="259045"/>
    <xdr:sp macro="" textlink="">
      <xdr:nvSpPr>
        <xdr:cNvPr id="316" name="補助費等該当値テキスト"/>
        <xdr:cNvSpPr txBox="1"/>
      </xdr:nvSpPr>
      <xdr:spPr>
        <a:xfrm>
          <a:off x="10528300" y="616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46544</xdr:rowOff>
    </xdr:from>
    <xdr:to>
      <xdr:col>50</xdr:col>
      <xdr:colOff>165100</xdr:colOff>
      <xdr:row>38</xdr:row>
      <xdr:rowOff>148144</xdr:rowOff>
    </xdr:to>
    <xdr:sp macro="" textlink="">
      <xdr:nvSpPr>
        <xdr:cNvPr id="317" name="楕円 316"/>
        <xdr:cNvSpPr/>
      </xdr:nvSpPr>
      <xdr:spPr>
        <a:xfrm>
          <a:off x="9588500" y="65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139271</xdr:rowOff>
    </xdr:from>
    <xdr:ext cx="534377" cy="259045"/>
    <xdr:sp macro="" textlink="">
      <xdr:nvSpPr>
        <xdr:cNvPr id="318" name="テキスト ボックス 317"/>
        <xdr:cNvSpPr txBox="1"/>
      </xdr:nvSpPr>
      <xdr:spPr>
        <a:xfrm>
          <a:off x="9372111" y="66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55312</xdr:rowOff>
    </xdr:from>
    <xdr:to>
      <xdr:col>46</xdr:col>
      <xdr:colOff>38100</xdr:colOff>
      <xdr:row>38</xdr:row>
      <xdr:rowOff>156912</xdr:rowOff>
    </xdr:to>
    <xdr:sp macro="" textlink="">
      <xdr:nvSpPr>
        <xdr:cNvPr id="319" name="楕円 318"/>
        <xdr:cNvSpPr/>
      </xdr:nvSpPr>
      <xdr:spPr>
        <a:xfrm>
          <a:off x="8699500" y="65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148039</xdr:rowOff>
    </xdr:from>
    <xdr:ext cx="534377" cy="259045"/>
    <xdr:sp macro="" textlink="">
      <xdr:nvSpPr>
        <xdr:cNvPr id="320" name="テキスト ボックス 319"/>
        <xdr:cNvSpPr txBox="1"/>
      </xdr:nvSpPr>
      <xdr:spPr>
        <a:xfrm>
          <a:off x="8483111" y="66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54982</xdr:rowOff>
    </xdr:from>
    <xdr:to>
      <xdr:col>41</xdr:col>
      <xdr:colOff>101600</xdr:colOff>
      <xdr:row>38</xdr:row>
      <xdr:rowOff>156582</xdr:rowOff>
    </xdr:to>
    <xdr:sp macro="" textlink="">
      <xdr:nvSpPr>
        <xdr:cNvPr id="321" name="楕円 320"/>
        <xdr:cNvSpPr/>
      </xdr:nvSpPr>
      <xdr:spPr>
        <a:xfrm>
          <a:off x="7810500" y="65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147709</xdr:rowOff>
    </xdr:from>
    <xdr:ext cx="534377" cy="259045"/>
    <xdr:sp macro="" textlink="">
      <xdr:nvSpPr>
        <xdr:cNvPr id="322" name="テキスト ボックス 321"/>
        <xdr:cNvSpPr txBox="1"/>
      </xdr:nvSpPr>
      <xdr:spPr>
        <a:xfrm>
          <a:off x="7594111" y="66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67301</xdr:rowOff>
    </xdr:from>
    <xdr:to>
      <xdr:col>36</xdr:col>
      <xdr:colOff>165100</xdr:colOff>
      <xdr:row>38</xdr:row>
      <xdr:rowOff>168901</xdr:rowOff>
    </xdr:to>
    <xdr:sp macro="" textlink="">
      <xdr:nvSpPr>
        <xdr:cNvPr id="323" name="楕円 322"/>
        <xdr:cNvSpPr/>
      </xdr:nvSpPr>
      <xdr:spPr>
        <a:xfrm>
          <a:off x="6921500" y="65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160028</xdr:rowOff>
    </xdr:from>
    <xdr:ext cx="534377" cy="259045"/>
    <xdr:sp macro="" textlink="">
      <xdr:nvSpPr>
        <xdr:cNvPr id="324" name="テキスト ボックス 323"/>
        <xdr:cNvSpPr txBox="1"/>
      </xdr:nvSpPr>
      <xdr:spPr>
        <a:xfrm>
          <a:off x="6705111" y="66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122953</xdr:rowOff>
    </xdr:from>
    <xdr:to>
      <xdr:col>55</xdr:col>
      <xdr:colOff>0</xdr:colOff>
      <xdr:row>54</xdr:row>
      <xdr:rowOff>72158</xdr:rowOff>
    </xdr:to>
    <xdr:cxnSp macro="">
      <xdr:nvCxnSpPr>
        <xdr:cNvPr id="351" name="直線コネクタ 350"/>
        <xdr:cNvCxnSpPr/>
      </xdr:nvCxnSpPr>
      <xdr:spPr>
        <a:xfrm flipV="1">
          <a:off x="9639300" y="9038353"/>
          <a:ext cx="838200" cy="29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72158</xdr:rowOff>
    </xdr:from>
    <xdr:to>
      <xdr:col>50</xdr:col>
      <xdr:colOff>114300</xdr:colOff>
      <xdr:row>56</xdr:row>
      <xdr:rowOff>127356</xdr:rowOff>
    </xdr:to>
    <xdr:cxnSp macro="">
      <xdr:nvCxnSpPr>
        <xdr:cNvPr id="354" name="直線コネクタ 353"/>
        <xdr:cNvCxnSpPr/>
      </xdr:nvCxnSpPr>
      <xdr:spPr>
        <a:xfrm flipV="1">
          <a:off x="8750300" y="9330458"/>
          <a:ext cx="889000" cy="3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4154</xdr:rowOff>
    </xdr:from>
    <xdr:to>
      <xdr:col>45</xdr:col>
      <xdr:colOff>177800</xdr:colOff>
      <xdr:row>56</xdr:row>
      <xdr:rowOff>127356</xdr:rowOff>
    </xdr:to>
    <xdr:cxnSp macro="">
      <xdr:nvCxnSpPr>
        <xdr:cNvPr id="357" name="直線コネクタ 356"/>
        <xdr:cNvCxnSpPr/>
      </xdr:nvCxnSpPr>
      <xdr:spPr>
        <a:xfrm>
          <a:off x="7861300" y="9605354"/>
          <a:ext cx="889000" cy="1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4154</xdr:rowOff>
    </xdr:from>
    <xdr:to>
      <xdr:col>41</xdr:col>
      <xdr:colOff>50800</xdr:colOff>
      <xdr:row>56</xdr:row>
      <xdr:rowOff>148506</xdr:rowOff>
    </xdr:to>
    <xdr:cxnSp macro="">
      <xdr:nvCxnSpPr>
        <xdr:cNvPr id="360" name="直線コネクタ 359"/>
        <xdr:cNvCxnSpPr/>
      </xdr:nvCxnSpPr>
      <xdr:spPr>
        <a:xfrm flipV="1">
          <a:off x="6972300" y="9605354"/>
          <a:ext cx="889000" cy="14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72153</xdr:rowOff>
    </xdr:from>
    <xdr:to>
      <xdr:col>55</xdr:col>
      <xdr:colOff>50800</xdr:colOff>
      <xdr:row>53</xdr:row>
      <xdr:rowOff>2303</xdr:rowOff>
    </xdr:to>
    <xdr:sp macro="" textlink="">
      <xdr:nvSpPr>
        <xdr:cNvPr id="370" name="楕円 369"/>
        <xdr:cNvSpPr/>
      </xdr:nvSpPr>
      <xdr:spPr>
        <a:xfrm>
          <a:off x="10426700" y="89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95030</xdr:rowOff>
    </xdr:from>
    <xdr:ext cx="599010" cy="259045"/>
    <xdr:sp macro="" textlink="">
      <xdr:nvSpPr>
        <xdr:cNvPr id="371" name="普通建設事業費該当値テキスト"/>
        <xdr:cNvSpPr txBox="1"/>
      </xdr:nvSpPr>
      <xdr:spPr>
        <a:xfrm>
          <a:off x="10528300" y="883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21358</xdr:rowOff>
    </xdr:from>
    <xdr:to>
      <xdr:col>50</xdr:col>
      <xdr:colOff>165100</xdr:colOff>
      <xdr:row>54</xdr:row>
      <xdr:rowOff>122958</xdr:rowOff>
    </xdr:to>
    <xdr:sp macro="" textlink="">
      <xdr:nvSpPr>
        <xdr:cNvPr id="372" name="楕円 371"/>
        <xdr:cNvSpPr/>
      </xdr:nvSpPr>
      <xdr:spPr>
        <a:xfrm>
          <a:off x="9588500" y="92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139485</xdr:rowOff>
    </xdr:from>
    <xdr:ext cx="599010" cy="259045"/>
    <xdr:sp macro="" textlink="">
      <xdr:nvSpPr>
        <xdr:cNvPr id="373" name="テキスト ボックス 372"/>
        <xdr:cNvSpPr txBox="1"/>
      </xdr:nvSpPr>
      <xdr:spPr>
        <a:xfrm>
          <a:off x="9339795" y="90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76556</xdr:rowOff>
    </xdr:from>
    <xdr:to>
      <xdr:col>46</xdr:col>
      <xdr:colOff>38100</xdr:colOff>
      <xdr:row>57</xdr:row>
      <xdr:rowOff>6706</xdr:rowOff>
    </xdr:to>
    <xdr:sp macro="" textlink="">
      <xdr:nvSpPr>
        <xdr:cNvPr id="374" name="楕円 373"/>
        <xdr:cNvSpPr/>
      </xdr:nvSpPr>
      <xdr:spPr>
        <a:xfrm>
          <a:off x="8699500" y="96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169283</xdr:rowOff>
    </xdr:from>
    <xdr:ext cx="534377" cy="259045"/>
    <xdr:sp macro="" textlink="">
      <xdr:nvSpPr>
        <xdr:cNvPr id="375" name="テキスト ボックス 374"/>
        <xdr:cNvSpPr txBox="1"/>
      </xdr:nvSpPr>
      <xdr:spPr>
        <a:xfrm>
          <a:off x="8483111" y="97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124804</xdr:rowOff>
    </xdr:from>
    <xdr:to>
      <xdr:col>41</xdr:col>
      <xdr:colOff>101600</xdr:colOff>
      <xdr:row>56</xdr:row>
      <xdr:rowOff>54954</xdr:rowOff>
    </xdr:to>
    <xdr:sp macro="" textlink="">
      <xdr:nvSpPr>
        <xdr:cNvPr id="376" name="楕円 375"/>
        <xdr:cNvSpPr/>
      </xdr:nvSpPr>
      <xdr:spPr>
        <a:xfrm>
          <a:off x="7810500" y="95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71481</xdr:rowOff>
    </xdr:from>
    <xdr:ext cx="599010" cy="259045"/>
    <xdr:sp macro="" textlink="">
      <xdr:nvSpPr>
        <xdr:cNvPr id="377" name="テキスト ボックス 376"/>
        <xdr:cNvSpPr txBox="1"/>
      </xdr:nvSpPr>
      <xdr:spPr>
        <a:xfrm>
          <a:off x="7561795" y="932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97706</xdr:rowOff>
    </xdr:from>
    <xdr:to>
      <xdr:col>36</xdr:col>
      <xdr:colOff>165100</xdr:colOff>
      <xdr:row>57</xdr:row>
      <xdr:rowOff>27856</xdr:rowOff>
    </xdr:to>
    <xdr:sp macro="" textlink="">
      <xdr:nvSpPr>
        <xdr:cNvPr id="378" name="楕円 377"/>
        <xdr:cNvSpPr/>
      </xdr:nvSpPr>
      <xdr:spPr>
        <a:xfrm>
          <a:off x="6921500" y="96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18983</xdr:rowOff>
    </xdr:from>
    <xdr:ext cx="534377" cy="259045"/>
    <xdr:sp macro="" textlink="">
      <xdr:nvSpPr>
        <xdr:cNvPr id="379" name="テキスト ボックス 378"/>
        <xdr:cNvSpPr txBox="1"/>
      </xdr:nvSpPr>
      <xdr:spPr>
        <a:xfrm>
          <a:off x="6705111" y="97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125810</xdr:rowOff>
    </xdr:from>
    <xdr:to>
      <xdr:col>55</xdr:col>
      <xdr:colOff>0</xdr:colOff>
      <xdr:row>78</xdr:row>
      <xdr:rowOff>28573</xdr:rowOff>
    </xdr:to>
    <xdr:cxnSp macro="">
      <xdr:nvCxnSpPr>
        <xdr:cNvPr id="406" name="直線コネクタ 405"/>
        <xdr:cNvCxnSpPr/>
      </xdr:nvCxnSpPr>
      <xdr:spPr>
        <a:xfrm flipV="1">
          <a:off x="9639300" y="12298760"/>
          <a:ext cx="838200" cy="110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79449</xdr:rowOff>
    </xdr:from>
    <xdr:to>
      <xdr:col>50</xdr:col>
      <xdr:colOff>114300</xdr:colOff>
      <xdr:row>78</xdr:row>
      <xdr:rowOff>28573</xdr:rowOff>
    </xdr:to>
    <xdr:cxnSp macro="">
      <xdr:nvCxnSpPr>
        <xdr:cNvPr id="409" name="直線コネクタ 408"/>
        <xdr:cNvCxnSpPr/>
      </xdr:nvCxnSpPr>
      <xdr:spPr>
        <a:xfrm>
          <a:off x="8750300" y="13281099"/>
          <a:ext cx="889000" cy="1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27366</xdr:rowOff>
    </xdr:from>
    <xdr:to>
      <xdr:col>45</xdr:col>
      <xdr:colOff>177800</xdr:colOff>
      <xdr:row>77</xdr:row>
      <xdr:rowOff>79449</xdr:rowOff>
    </xdr:to>
    <xdr:cxnSp macro="">
      <xdr:nvCxnSpPr>
        <xdr:cNvPr id="412" name="直線コネクタ 411"/>
        <xdr:cNvCxnSpPr/>
      </xdr:nvCxnSpPr>
      <xdr:spPr>
        <a:xfrm>
          <a:off x="7861300" y="13229016"/>
          <a:ext cx="8890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27366</xdr:rowOff>
    </xdr:from>
    <xdr:to>
      <xdr:col>41</xdr:col>
      <xdr:colOff>50800</xdr:colOff>
      <xdr:row>77</xdr:row>
      <xdr:rowOff>147134</xdr:rowOff>
    </xdr:to>
    <xdr:cxnSp macro="">
      <xdr:nvCxnSpPr>
        <xdr:cNvPr id="415" name="直線コネクタ 414"/>
        <xdr:cNvCxnSpPr/>
      </xdr:nvCxnSpPr>
      <xdr:spPr>
        <a:xfrm flipV="1">
          <a:off x="6972300" y="13229016"/>
          <a:ext cx="889000" cy="1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75010</xdr:rowOff>
    </xdr:from>
    <xdr:to>
      <xdr:col>55</xdr:col>
      <xdr:colOff>50800</xdr:colOff>
      <xdr:row>72</xdr:row>
      <xdr:rowOff>5160</xdr:rowOff>
    </xdr:to>
    <xdr:sp macro="" textlink="">
      <xdr:nvSpPr>
        <xdr:cNvPr id="425" name="楕円 424"/>
        <xdr:cNvSpPr/>
      </xdr:nvSpPr>
      <xdr:spPr>
        <a:xfrm>
          <a:off x="10426700" y="122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97887</xdr:rowOff>
    </xdr:from>
    <xdr:ext cx="599010" cy="259045"/>
    <xdr:sp macro="" textlink="">
      <xdr:nvSpPr>
        <xdr:cNvPr id="426" name="普通建設事業費 （ うち新規整備　）該当値テキスト"/>
        <xdr:cNvSpPr txBox="1"/>
      </xdr:nvSpPr>
      <xdr:spPr>
        <a:xfrm>
          <a:off x="10528300" y="120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149223</xdr:rowOff>
    </xdr:from>
    <xdr:to>
      <xdr:col>50</xdr:col>
      <xdr:colOff>165100</xdr:colOff>
      <xdr:row>78</xdr:row>
      <xdr:rowOff>79373</xdr:rowOff>
    </xdr:to>
    <xdr:sp macro="" textlink="">
      <xdr:nvSpPr>
        <xdr:cNvPr id="427" name="楕円 426"/>
        <xdr:cNvSpPr/>
      </xdr:nvSpPr>
      <xdr:spPr>
        <a:xfrm>
          <a:off x="9588500" y="133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70500</xdr:rowOff>
    </xdr:from>
    <xdr:ext cx="534377" cy="259045"/>
    <xdr:sp macro="" textlink="">
      <xdr:nvSpPr>
        <xdr:cNvPr id="428" name="テキスト ボックス 427"/>
        <xdr:cNvSpPr txBox="1"/>
      </xdr:nvSpPr>
      <xdr:spPr>
        <a:xfrm>
          <a:off x="9372111" y="1344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28649</xdr:rowOff>
    </xdr:from>
    <xdr:to>
      <xdr:col>46</xdr:col>
      <xdr:colOff>38100</xdr:colOff>
      <xdr:row>77</xdr:row>
      <xdr:rowOff>130249</xdr:rowOff>
    </xdr:to>
    <xdr:sp macro="" textlink="">
      <xdr:nvSpPr>
        <xdr:cNvPr id="429" name="楕円 428"/>
        <xdr:cNvSpPr/>
      </xdr:nvSpPr>
      <xdr:spPr>
        <a:xfrm>
          <a:off x="8699500" y="1323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146776</xdr:rowOff>
    </xdr:from>
    <xdr:ext cx="534377" cy="259045"/>
    <xdr:sp macro="" textlink="">
      <xdr:nvSpPr>
        <xdr:cNvPr id="430" name="テキスト ボックス 429"/>
        <xdr:cNvSpPr txBox="1"/>
      </xdr:nvSpPr>
      <xdr:spPr>
        <a:xfrm>
          <a:off x="8483111" y="130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148016</xdr:rowOff>
    </xdr:from>
    <xdr:to>
      <xdr:col>41</xdr:col>
      <xdr:colOff>101600</xdr:colOff>
      <xdr:row>77</xdr:row>
      <xdr:rowOff>78166</xdr:rowOff>
    </xdr:to>
    <xdr:sp macro="" textlink="">
      <xdr:nvSpPr>
        <xdr:cNvPr id="431" name="楕円 430"/>
        <xdr:cNvSpPr/>
      </xdr:nvSpPr>
      <xdr:spPr>
        <a:xfrm>
          <a:off x="7810500" y="131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94693</xdr:rowOff>
    </xdr:from>
    <xdr:ext cx="534377" cy="259045"/>
    <xdr:sp macro="" textlink="">
      <xdr:nvSpPr>
        <xdr:cNvPr id="432" name="テキスト ボックス 431"/>
        <xdr:cNvSpPr txBox="1"/>
      </xdr:nvSpPr>
      <xdr:spPr>
        <a:xfrm>
          <a:off x="7594111" y="1295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96334</xdr:rowOff>
    </xdr:from>
    <xdr:to>
      <xdr:col>36</xdr:col>
      <xdr:colOff>165100</xdr:colOff>
      <xdr:row>78</xdr:row>
      <xdr:rowOff>26484</xdr:rowOff>
    </xdr:to>
    <xdr:sp macro="" textlink="">
      <xdr:nvSpPr>
        <xdr:cNvPr id="433" name="楕円 432"/>
        <xdr:cNvSpPr/>
      </xdr:nvSpPr>
      <xdr:spPr>
        <a:xfrm>
          <a:off x="6921500" y="132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17611</xdr:rowOff>
    </xdr:from>
    <xdr:ext cx="534377" cy="259045"/>
    <xdr:sp macro="" textlink="">
      <xdr:nvSpPr>
        <xdr:cNvPr id="434" name="テキスト ボックス 433"/>
        <xdr:cNvSpPr txBox="1"/>
      </xdr:nvSpPr>
      <xdr:spPr>
        <a:xfrm>
          <a:off x="6705111" y="1339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123622</xdr:rowOff>
    </xdr:from>
    <xdr:to>
      <xdr:col>55</xdr:col>
      <xdr:colOff>0</xdr:colOff>
      <xdr:row>95</xdr:row>
      <xdr:rowOff>160861</xdr:rowOff>
    </xdr:to>
    <xdr:cxnSp macro="">
      <xdr:nvCxnSpPr>
        <xdr:cNvPr id="465" name="直線コネクタ 464"/>
        <xdr:cNvCxnSpPr/>
      </xdr:nvCxnSpPr>
      <xdr:spPr>
        <a:xfrm>
          <a:off x="9639300" y="15725572"/>
          <a:ext cx="838200" cy="7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123622</xdr:rowOff>
    </xdr:from>
    <xdr:to>
      <xdr:col>50</xdr:col>
      <xdr:colOff>114300</xdr:colOff>
      <xdr:row>97</xdr:row>
      <xdr:rowOff>30767</xdr:rowOff>
    </xdr:to>
    <xdr:cxnSp macro="">
      <xdr:nvCxnSpPr>
        <xdr:cNvPr id="468" name="直線コネクタ 467"/>
        <xdr:cNvCxnSpPr/>
      </xdr:nvCxnSpPr>
      <xdr:spPr>
        <a:xfrm flipV="1">
          <a:off x="8750300" y="15725572"/>
          <a:ext cx="889000" cy="9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89582</xdr:rowOff>
    </xdr:from>
    <xdr:to>
      <xdr:col>45</xdr:col>
      <xdr:colOff>177800</xdr:colOff>
      <xdr:row>97</xdr:row>
      <xdr:rowOff>30767</xdr:rowOff>
    </xdr:to>
    <xdr:cxnSp macro="">
      <xdr:nvCxnSpPr>
        <xdr:cNvPr id="471" name="直線コネクタ 470"/>
        <xdr:cNvCxnSpPr/>
      </xdr:nvCxnSpPr>
      <xdr:spPr>
        <a:xfrm>
          <a:off x="7861300" y="16548782"/>
          <a:ext cx="889000" cy="1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89582</xdr:rowOff>
    </xdr:from>
    <xdr:to>
      <xdr:col>41</xdr:col>
      <xdr:colOff>50800</xdr:colOff>
      <xdr:row>97</xdr:row>
      <xdr:rowOff>58471</xdr:rowOff>
    </xdr:to>
    <xdr:cxnSp macro="">
      <xdr:nvCxnSpPr>
        <xdr:cNvPr id="474" name="直線コネクタ 473"/>
        <xdr:cNvCxnSpPr/>
      </xdr:nvCxnSpPr>
      <xdr:spPr>
        <a:xfrm flipV="1">
          <a:off x="6972300" y="16548782"/>
          <a:ext cx="889000" cy="14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110061</xdr:rowOff>
    </xdr:from>
    <xdr:to>
      <xdr:col>55</xdr:col>
      <xdr:colOff>50800</xdr:colOff>
      <xdr:row>96</xdr:row>
      <xdr:rowOff>40211</xdr:rowOff>
    </xdr:to>
    <xdr:sp macro="" textlink="">
      <xdr:nvSpPr>
        <xdr:cNvPr id="484" name="楕円 483"/>
        <xdr:cNvSpPr/>
      </xdr:nvSpPr>
      <xdr:spPr>
        <a:xfrm>
          <a:off x="10426700" y="163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132938</xdr:rowOff>
    </xdr:from>
    <xdr:ext cx="534377" cy="259045"/>
    <xdr:sp macro="" textlink="">
      <xdr:nvSpPr>
        <xdr:cNvPr id="485" name="普通建設事業費 （ うち更新整備　）該当値テキスト"/>
        <xdr:cNvSpPr txBox="1"/>
      </xdr:nvSpPr>
      <xdr:spPr>
        <a:xfrm>
          <a:off x="10528300" y="1624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72822</xdr:rowOff>
    </xdr:from>
    <xdr:to>
      <xdr:col>50</xdr:col>
      <xdr:colOff>165100</xdr:colOff>
      <xdr:row>92</xdr:row>
      <xdr:rowOff>2972</xdr:rowOff>
    </xdr:to>
    <xdr:sp macro="" textlink="">
      <xdr:nvSpPr>
        <xdr:cNvPr id="486" name="楕円 485"/>
        <xdr:cNvSpPr/>
      </xdr:nvSpPr>
      <xdr:spPr>
        <a:xfrm>
          <a:off x="9588500" y="156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19499</xdr:rowOff>
    </xdr:from>
    <xdr:ext cx="599010" cy="259045"/>
    <xdr:sp macro="" textlink="">
      <xdr:nvSpPr>
        <xdr:cNvPr id="487" name="テキスト ボックス 486"/>
        <xdr:cNvSpPr txBox="1"/>
      </xdr:nvSpPr>
      <xdr:spPr>
        <a:xfrm>
          <a:off x="9339795" y="154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151417</xdr:rowOff>
    </xdr:from>
    <xdr:to>
      <xdr:col>46</xdr:col>
      <xdr:colOff>38100</xdr:colOff>
      <xdr:row>97</xdr:row>
      <xdr:rowOff>81567</xdr:rowOff>
    </xdr:to>
    <xdr:sp macro="" textlink="">
      <xdr:nvSpPr>
        <xdr:cNvPr id="488" name="楕円 487"/>
        <xdr:cNvSpPr/>
      </xdr:nvSpPr>
      <xdr:spPr>
        <a:xfrm>
          <a:off x="8699500" y="166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72694</xdr:rowOff>
    </xdr:from>
    <xdr:ext cx="534377" cy="259045"/>
    <xdr:sp macro="" textlink="">
      <xdr:nvSpPr>
        <xdr:cNvPr id="489" name="テキスト ボックス 488"/>
        <xdr:cNvSpPr txBox="1"/>
      </xdr:nvSpPr>
      <xdr:spPr>
        <a:xfrm>
          <a:off x="8483111" y="167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38782</xdr:rowOff>
    </xdr:from>
    <xdr:to>
      <xdr:col>41</xdr:col>
      <xdr:colOff>101600</xdr:colOff>
      <xdr:row>96</xdr:row>
      <xdr:rowOff>140382</xdr:rowOff>
    </xdr:to>
    <xdr:sp macro="" textlink="">
      <xdr:nvSpPr>
        <xdr:cNvPr id="490" name="楕円 489"/>
        <xdr:cNvSpPr/>
      </xdr:nvSpPr>
      <xdr:spPr>
        <a:xfrm>
          <a:off x="7810500" y="164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156909</xdr:rowOff>
    </xdr:from>
    <xdr:ext cx="534377" cy="259045"/>
    <xdr:sp macro="" textlink="">
      <xdr:nvSpPr>
        <xdr:cNvPr id="491" name="テキスト ボックス 490"/>
        <xdr:cNvSpPr txBox="1"/>
      </xdr:nvSpPr>
      <xdr:spPr>
        <a:xfrm>
          <a:off x="7594111" y="1627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7671</xdr:rowOff>
    </xdr:from>
    <xdr:to>
      <xdr:col>36</xdr:col>
      <xdr:colOff>165100</xdr:colOff>
      <xdr:row>97</xdr:row>
      <xdr:rowOff>109271</xdr:rowOff>
    </xdr:to>
    <xdr:sp macro="" textlink="">
      <xdr:nvSpPr>
        <xdr:cNvPr id="492" name="楕円 491"/>
        <xdr:cNvSpPr/>
      </xdr:nvSpPr>
      <xdr:spPr>
        <a:xfrm>
          <a:off x="6921500" y="166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100398</xdr:rowOff>
    </xdr:from>
    <xdr:ext cx="534377" cy="259045"/>
    <xdr:sp macro="" textlink="">
      <xdr:nvSpPr>
        <xdr:cNvPr id="493" name="テキスト ボックス 492"/>
        <xdr:cNvSpPr txBox="1"/>
      </xdr:nvSpPr>
      <xdr:spPr>
        <a:xfrm>
          <a:off x="6705111" y="167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111913</xdr:rowOff>
    </xdr:from>
    <xdr:to>
      <xdr:col>85</xdr:col>
      <xdr:colOff>127000</xdr:colOff>
      <xdr:row>38</xdr:row>
      <xdr:rowOff>128701</xdr:rowOff>
    </xdr:to>
    <xdr:cxnSp macro="">
      <xdr:nvCxnSpPr>
        <xdr:cNvPr id="522" name="直線コネクタ 521"/>
        <xdr:cNvCxnSpPr/>
      </xdr:nvCxnSpPr>
      <xdr:spPr>
        <a:xfrm>
          <a:off x="15481300" y="6455563"/>
          <a:ext cx="838200" cy="18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120320</xdr:rowOff>
    </xdr:from>
    <xdr:to>
      <xdr:col>81</xdr:col>
      <xdr:colOff>50800</xdr:colOff>
      <xdr:row>37</xdr:row>
      <xdr:rowOff>111913</xdr:rowOff>
    </xdr:to>
    <xdr:cxnSp macro="">
      <xdr:nvCxnSpPr>
        <xdr:cNvPr id="525" name="直線コネクタ 524"/>
        <xdr:cNvCxnSpPr/>
      </xdr:nvCxnSpPr>
      <xdr:spPr>
        <a:xfrm>
          <a:off x="14592300" y="6292520"/>
          <a:ext cx="889000" cy="16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120320</xdr:rowOff>
    </xdr:from>
    <xdr:to>
      <xdr:col>76</xdr:col>
      <xdr:colOff>114300</xdr:colOff>
      <xdr:row>37</xdr:row>
      <xdr:rowOff>153594</xdr:rowOff>
    </xdr:to>
    <xdr:cxnSp macro="">
      <xdr:nvCxnSpPr>
        <xdr:cNvPr id="528" name="直線コネクタ 527"/>
        <xdr:cNvCxnSpPr/>
      </xdr:nvCxnSpPr>
      <xdr:spPr>
        <a:xfrm flipV="1">
          <a:off x="13703300" y="6292520"/>
          <a:ext cx="889000" cy="2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153594</xdr:rowOff>
    </xdr:from>
    <xdr:to>
      <xdr:col>71</xdr:col>
      <xdr:colOff>177800</xdr:colOff>
      <xdr:row>38</xdr:row>
      <xdr:rowOff>137617</xdr:rowOff>
    </xdr:to>
    <xdr:cxnSp macro="">
      <xdr:nvCxnSpPr>
        <xdr:cNvPr id="531" name="直線コネクタ 530"/>
        <xdr:cNvCxnSpPr/>
      </xdr:nvCxnSpPr>
      <xdr:spPr>
        <a:xfrm flipV="1">
          <a:off x="12814300" y="6497244"/>
          <a:ext cx="889000" cy="1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77901</xdr:rowOff>
    </xdr:from>
    <xdr:to>
      <xdr:col>85</xdr:col>
      <xdr:colOff>177800</xdr:colOff>
      <xdr:row>39</xdr:row>
      <xdr:rowOff>8051</xdr:rowOff>
    </xdr:to>
    <xdr:sp macro="" textlink="">
      <xdr:nvSpPr>
        <xdr:cNvPr id="541" name="楕円 540"/>
        <xdr:cNvSpPr/>
      </xdr:nvSpPr>
      <xdr:spPr>
        <a:xfrm>
          <a:off x="16268700" y="65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26559</xdr:rowOff>
    </xdr:from>
    <xdr:ext cx="469744" cy="259045"/>
    <xdr:sp macro="" textlink="">
      <xdr:nvSpPr>
        <xdr:cNvPr id="542" name="災害復旧事業費該当値テキスト"/>
        <xdr:cNvSpPr txBox="1"/>
      </xdr:nvSpPr>
      <xdr:spPr>
        <a:xfrm>
          <a:off x="16370300" y="654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61113</xdr:rowOff>
    </xdr:from>
    <xdr:to>
      <xdr:col>81</xdr:col>
      <xdr:colOff>101600</xdr:colOff>
      <xdr:row>37</xdr:row>
      <xdr:rowOff>162713</xdr:rowOff>
    </xdr:to>
    <xdr:sp macro="" textlink="">
      <xdr:nvSpPr>
        <xdr:cNvPr id="543" name="楕円 542"/>
        <xdr:cNvSpPr/>
      </xdr:nvSpPr>
      <xdr:spPr>
        <a:xfrm>
          <a:off x="15430500" y="64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7790</xdr:rowOff>
    </xdr:from>
    <xdr:ext cx="534377" cy="259045"/>
    <xdr:sp macro="" textlink="">
      <xdr:nvSpPr>
        <xdr:cNvPr id="544" name="テキスト ボックス 543"/>
        <xdr:cNvSpPr txBox="1"/>
      </xdr:nvSpPr>
      <xdr:spPr>
        <a:xfrm>
          <a:off x="15214111" y="61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69520</xdr:rowOff>
    </xdr:from>
    <xdr:to>
      <xdr:col>76</xdr:col>
      <xdr:colOff>165100</xdr:colOff>
      <xdr:row>36</xdr:row>
      <xdr:rowOff>171120</xdr:rowOff>
    </xdr:to>
    <xdr:sp macro="" textlink="">
      <xdr:nvSpPr>
        <xdr:cNvPr id="545" name="楕円 544"/>
        <xdr:cNvSpPr/>
      </xdr:nvSpPr>
      <xdr:spPr>
        <a:xfrm>
          <a:off x="14541500" y="62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16197</xdr:rowOff>
    </xdr:from>
    <xdr:ext cx="534377" cy="259045"/>
    <xdr:sp macro="" textlink="">
      <xdr:nvSpPr>
        <xdr:cNvPr id="546" name="テキスト ボックス 545"/>
        <xdr:cNvSpPr txBox="1"/>
      </xdr:nvSpPr>
      <xdr:spPr>
        <a:xfrm>
          <a:off x="14325111" y="60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102794</xdr:rowOff>
    </xdr:from>
    <xdr:to>
      <xdr:col>72</xdr:col>
      <xdr:colOff>38100</xdr:colOff>
      <xdr:row>38</xdr:row>
      <xdr:rowOff>32944</xdr:rowOff>
    </xdr:to>
    <xdr:sp macro="" textlink="">
      <xdr:nvSpPr>
        <xdr:cNvPr id="547" name="楕円 546"/>
        <xdr:cNvSpPr/>
      </xdr:nvSpPr>
      <xdr:spPr>
        <a:xfrm>
          <a:off x="13652500" y="64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49471</xdr:rowOff>
    </xdr:from>
    <xdr:ext cx="534377" cy="259045"/>
    <xdr:sp macro="" textlink="">
      <xdr:nvSpPr>
        <xdr:cNvPr id="548" name="テキスト ボックス 547"/>
        <xdr:cNvSpPr txBox="1"/>
      </xdr:nvSpPr>
      <xdr:spPr>
        <a:xfrm>
          <a:off x="13436111" y="62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86817</xdr:rowOff>
    </xdr:from>
    <xdr:to>
      <xdr:col>67</xdr:col>
      <xdr:colOff>101600</xdr:colOff>
      <xdr:row>39</xdr:row>
      <xdr:rowOff>16967</xdr:rowOff>
    </xdr:to>
    <xdr:sp macro="" textlink="">
      <xdr:nvSpPr>
        <xdr:cNvPr id="549" name="楕円 548"/>
        <xdr:cNvSpPr/>
      </xdr:nvSpPr>
      <xdr:spPr>
        <a:xfrm>
          <a:off x="12763500" y="66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33494</xdr:rowOff>
    </xdr:from>
    <xdr:ext cx="469744" cy="259045"/>
    <xdr:sp macro="" textlink="">
      <xdr:nvSpPr>
        <xdr:cNvPr id="550" name="テキスト ボックス 549"/>
        <xdr:cNvSpPr txBox="1"/>
      </xdr:nvSpPr>
      <xdr:spPr>
        <a:xfrm>
          <a:off x="12579428" y="63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5490</xdr:rowOff>
    </xdr:from>
    <xdr:to>
      <xdr:col>85</xdr:col>
      <xdr:colOff>127000</xdr:colOff>
      <xdr:row>78</xdr:row>
      <xdr:rowOff>13863</xdr:rowOff>
    </xdr:to>
    <xdr:cxnSp macro="">
      <xdr:nvCxnSpPr>
        <xdr:cNvPr id="632" name="直線コネクタ 631"/>
        <xdr:cNvCxnSpPr/>
      </xdr:nvCxnSpPr>
      <xdr:spPr>
        <a:xfrm>
          <a:off x="15481300" y="13378590"/>
          <a:ext cx="8382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1795</xdr:rowOff>
    </xdr:from>
    <xdr:to>
      <xdr:col>81</xdr:col>
      <xdr:colOff>50800</xdr:colOff>
      <xdr:row>78</xdr:row>
      <xdr:rowOff>5490</xdr:rowOff>
    </xdr:to>
    <xdr:cxnSp macro="">
      <xdr:nvCxnSpPr>
        <xdr:cNvPr id="635" name="直線コネクタ 634"/>
        <xdr:cNvCxnSpPr/>
      </xdr:nvCxnSpPr>
      <xdr:spPr>
        <a:xfrm>
          <a:off x="14592300" y="13374895"/>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170920</xdr:rowOff>
    </xdr:from>
    <xdr:to>
      <xdr:col>76</xdr:col>
      <xdr:colOff>114300</xdr:colOff>
      <xdr:row>78</xdr:row>
      <xdr:rowOff>1795</xdr:rowOff>
    </xdr:to>
    <xdr:cxnSp macro="">
      <xdr:nvCxnSpPr>
        <xdr:cNvPr id="638" name="直線コネクタ 637"/>
        <xdr:cNvCxnSpPr/>
      </xdr:nvCxnSpPr>
      <xdr:spPr>
        <a:xfrm>
          <a:off x="13703300" y="13372570"/>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163680</xdr:rowOff>
    </xdr:from>
    <xdr:to>
      <xdr:col>71</xdr:col>
      <xdr:colOff>177800</xdr:colOff>
      <xdr:row>77</xdr:row>
      <xdr:rowOff>170920</xdr:rowOff>
    </xdr:to>
    <xdr:cxnSp macro="">
      <xdr:nvCxnSpPr>
        <xdr:cNvPr id="641" name="直線コネクタ 640"/>
        <xdr:cNvCxnSpPr/>
      </xdr:nvCxnSpPr>
      <xdr:spPr>
        <a:xfrm>
          <a:off x="12814300" y="1336533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134513</xdr:rowOff>
    </xdr:from>
    <xdr:to>
      <xdr:col>85</xdr:col>
      <xdr:colOff>177800</xdr:colOff>
      <xdr:row>78</xdr:row>
      <xdr:rowOff>64663</xdr:rowOff>
    </xdr:to>
    <xdr:sp macro="" textlink="">
      <xdr:nvSpPr>
        <xdr:cNvPr id="651" name="楕円 650"/>
        <xdr:cNvSpPr/>
      </xdr:nvSpPr>
      <xdr:spPr>
        <a:xfrm>
          <a:off x="16268700" y="133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157390</xdr:rowOff>
    </xdr:from>
    <xdr:ext cx="534377" cy="259045"/>
    <xdr:sp macro="" textlink="">
      <xdr:nvSpPr>
        <xdr:cNvPr id="652" name="公債費該当値テキスト"/>
        <xdr:cNvSpPr txBox="1"/>
      </xdr:nvSpPr>
      <xdr:spPr>
        <a:xfrm>
          <a:off x="16370300" y="131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126140</xdr:rowOff>
    </xdr:from>
    <xdr:to>
      <xdr:col>81</xdr:col>
      <xdr:colOff>101600</xdr:colOff>
      <xdr:row>78</xdr:row>
      <xdr:rowOff>56290</xdr:rowOff>
    </xdr:to>
    <xdr:sp macro="" textlink="">
      <xdr:nvSpPr>
        <xdr:cNvPr id="653" name="楕円 652"/>
        <xdr:cNvSpPr/>
      </xdr:nvSpPr>
      <xdr:spPr>
        <a:xfrm>
          <a:off x="15430500" y="13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72817</xdr:rowOff>
    </xdr:from>
    <xdr:ext cx="534377" cy="259045"/>
    <xdr:sp macro="" textlink="">
      <xdr:nvSpPr>
        <xdr:cNvPr id="654" name="テキスト ボックス 653"/>
        <xdr:cNvSpPr txBox="1"/>
      </xdr:nvSpPr>
      <xdr:spPr>
        <a:xfrm>
          <a:off x="15214111" y="131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122445</xdr:rowOff>
    </xdr:from>
    <xdr:to>
      <xdr:col>76</xdr:col>
      <xdr:colOff>165100</xdr:colOff>
      <xdr:row>78</xdr:row>
      <xdr:rowOff>52595</xdr:rowOff>
    </xdr:to>
    <xdr:sp macro="" textlink="">
      <xdr:nvSpPr>
        <xdr:cNvPr id="655" name="楕円 654"/>
        <xdr:cNvSpPr/>
      </xdr:nvSpPr>
      <xdr:spPr>
        <a:xfrm>
          <a:off x="14541500" y="133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69122</xdr:rowOff>
    </xdr:from>
    <xdr:ext cx="534377" cy="259045"/>
    <xdr:sp macro="" textlink="">
      <xdr:nvSpPr>
        <xdr:cNvPr id="656" name="テキスト ボックス 655"/>
        <xdr:cNvSpPr txBox="1"/>
      </xdr:nvSpPr>
      <xdr:spPr>
        <a:xfrm>
          <a:off x="14325111" y="13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120120</xdr:rowOff>
    </xdr:from>
    <xdr:to>
      <xdr:col>72</xdr:col>
      <xdr:colOff>38100</xdr:colOff>
      <xdr:row>78</xdr:row>
      <xdr:rowOff>50270</xdr:rowOff>
    </xdr:to>
    <xdr:sp macro="" textlink="">
      <xdr:nvSpPr>
        <xdr:cNvPr id="657" name="楕円 656"/>
        <xdr:cNvSpPr/>
      </xdr:nvSpPr>
      <xdr:spPr>
        <a:xfrm>
          <a:off x="13652500" y="133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66797</xdr:rowOff>
    </xdr:from>
    <xdr:ext cx="534377" cy="259045"/>
    <xdr:sp macro="" textlink="">
      <xdr:nvSpPr>
        <xdr:cNvPr id="658" name="テキスト ボックス 657"/>
        <xdr:cNvSpPr txBox="1"/>
      </xdr:nvSpPr>
      <xdr:spPr>
        <a:xfrm>
          <a:off x="13436111" y="1309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112880</xdr:rowOff>
    </xdr:from>
    <xdr:to>
      <xdr:col>67</xdr:col>
      <xdr:colOff>101600</xdr:colOff>
      <xdr:row>78</xdr:row>
      <xdr:rowOff>43030</xdr:rowOff>
    </xdr:to>
    <xdr:sp macro="" textlink="">
      <xdr:nvSpPr>
        <xdr:cNvPr id="659" name="楕円 658"/>
        <xdr:cNvSpPr/>
      </xdr:nvSpPr>
      <xdr:spPr>
        <a:xfrm>
          <a:off x="12763500" y="133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59557</xdr:rowOff>
    </xdr:from>
    <xdr:ext cx="534377" cy="259045"/>
    <xdr:sp macro="" textlink="">
      <xdr:nvSpPr>
        <xdr:cNvPr id="660" name="テキスト ボックス 659"/>
        <xdr:cNvSpPr txBox="1"/>
      </xdr:nvSpPr>
      <xdr:spPr>
        <a:xfrm>
          <a:off x="12547111" y="1308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117188</xdr:rowOff>
    </xdr:from>
    <xdr:to>
      <xdr:col>85</xdr:col>
      <xdr:colOff>127000</xdr:colOff>
      <xdr:row>98</xdr:row>
      <xdr:rowOff>125836</xdr:rowOff>
    </xdr:to>
    <xdr:cxnSp macro="">
      <xdr:nvCxnSpPr>
        <xdr:cNvPr id="687" name="直線コネクタ 686"/>
        <xdr:cNvCxnSpPr/>
      </xdr:nvCxnSpPr>
      <xdr:spPr>
        <a:xfrm flipV="1">
          <a:off x="15481300" y="16919288"/>
          <a:ext cx="8382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46112</xdr:rowOff>
    </xdr:from>
    <xdr:to>
      <xdr:col>81</xdr:col>
      <xdr:colOff>50800</xdr:colOff>
      <xdr:row>98</xdr:row>
      <xdr:rowOff>125836</xdr:rowOff>
    </xdr:to>
    <xdr:cxnSp macro="">
      <xdr:nvCxnSpPr>
        <xdr:cNvPr id="690" name="直線コネクタ 689"/>
        <xdr:cNvCxnSpPr/>
      </xdr:nvCxnSpPr>
      <xdr:spPr>
        <a:xfrm>
          <a:off x="14592300" y="16848212"/>
          <a:ext cx="889000" cy="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46112</xdr:rowOff>
    </xdr:from>
    <xdr:to>
      <xdr:col>76</xdr:col>
      <xdr:colOff>114300</xdr:colOff>
      <xdr:row>98</xdr:row>
      <xdr:rowOff>101757</xdr:rowOff>
    </xdr:to>
    <xdr:cxnSp macro="">
      <xdr:nvCxnSpPr>
        <xdr:cNvPr id="693" name="直線コネクタ 692"/>
        <xdr:cNvCxnSpPr/>
      </xdr:nvCxnSpPr>
      <xdr:spPr>
        <a:xfrm flipV="1">
          <a:off x="13703300" y="16848212"/>
          <a:ext cx="889000" cy="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47304</xdr:rowOff>
    </xdr:from>
    <xdr:to>
      <xdr:col>71</xdr:col>
      <xdr:colOff>177800</xdr:colOff>
      <xdr:row>98</xdr:row>
      <xdr:rowOff>101757</xdr:rowOff>
    </xdr:to>
    <xdr:cxnSp macro="">
      <xdr:nvCxnSpPr>
        <xdr:cNvPr id="696" name="直線コネクタ 695"/>
        <xdr:cNvCxnSpPr/>
      </xdr:nvCxnSpPr>
      <xdr:spPr>
        <a:xfrm>
          <a:off x="12814300" y="16849404"/>
          <a:ext cx="8890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66388</xdr:rowOff>
    </xdr:from>
    <xdr:to>
      <xdr:col>85</xdr:col>
      <xdr:colOff>177800</xdr:colOff>
      <xdr:row>98</xdr:row>
      <xdr:rowOff>167988</xdr:rowOff>
    </xdr:to>
    <xdr:sp macro="" textlink="">
      <xdr:nvSpPr>
        <xdr:cNvPr id="706" name="楕円 705"/>
        <xdr:cNvSpPr/>
      </xdr:nvSpPr>
      <xdr:spPr>
        <a:xfrm>
          <a:off x="16268700" y="168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469744" cy="259045"/>
    <xdr:sp macro="" textlink="">
      <xdr:nvSpPr>
        <xdr:cNvPr id="707" name="積立金該当値テキスト"/>
        <xdr:cNvSpPr txBox="1"/>
      </xdr:nvSpPr>
      <xdr:spPr>
        <a:xfrm>
          <a:off x="16370300" y="167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75036</xdr:rowOff>
    </xdr:from>
    <xdr:to>
      <xdr:col>81</xdr:col>
      <xdr:colOff>101600</xdr:colOff>
      <xdr:row>99</xdr:row>
      <xdr:rowOff>5186</xdr:rowOff>
    </xdr:to>
    <xdr:sp macro="" textlink="">
      <xdr:nvSpPr>
        <xdr:cNvPr id="708" name="楕円 707"/>
        <xdr:cNvSpPr/>
      </xdr:nvSpPr>
      <xdr:spPr>
        <a:xfrm>
          <a:off x="15430500" y="168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167763</xdr:rowOff>
    </xdr:from>
    <xdr:ext cx="469744" cy="259045"/>
    <xdr:sp macro="" textlink="">
      <xdr:nvSpPr>
        <xdr:cNvPr id="709" name="テキスト ボックス 708"/>
        <xdr:cNvSpPr txBox="1"/>
      </xdr:nvSpPr>
      <xdr:spPr>
        <a:xfrm>
          <a:off x="15246428" y="1696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166762</xdr:rowOff>
    </xdr:from>
    <xdr:to>
      <xdr:col>76</xdr:col>
      <xdr:colOff>165100</xdr:colOff>
      <xdr:row>98</xdr:row>
      <xdr:rowOff>96912</xdr:rowOff>
    </xdr:to>
    <xdr:sp macro="" textlink="">
      <xdr:nvSpPr>
        <xdr:cNvPr id="710" name="楕円 709"/>
        <xdr:cNvSpPr/>
      </xdr:nvSpPr>
      <xdr:spPr>
        <a:xfrm>
          <a:off x="14541500" y="167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113439</xdr:rowOff>
    </xdr:from>
    <xdr:ext cx="534377" cy="259045"/>
    <xdr:sp macro="" textlink="">
      <xdr:nvSpPr>
        <xdr:cNvPr id="711" name="テキスト ボックス 710"/>
        <xdr:cNvSpPr txBox="1"/>
      </xdr:nvSpPr>
      <xdr:spPr>
        <a:xfrm>
          <a:off x="14325111" y="165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50957</xdr:rowOff>
    </xdr:from>
    <xdr:to>
      <xdr:col>72</xdr:col>
      <xdr:colOff>38100</xdr:colOff>
      <xdr:row>98</xdr:row>
      <xdr:rowOff>152557</xdr:rowOff>
    </xdr:to>
    <xdr:sp macro="" textlink="">
      <xdr:nvSpPr>
        <xdr:cNvPr id="712" name="楕円 711"/>
        <xdr:cNvSpPr/>
      </xdr:nvSpPr>
      <xdr:spPr>
        <a:xfrm>
          <a:off x="13652500" y="168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143684</xdr:rowOff>
    </xdr:from>
    <xdr:ext cx="534377" cy="259045"/>
    <xdr:sp macro="" textlink="">
      <xdr:nvSpPr>
        <xdr:cNvPr id="713" name="テキスト ボックス 712"/>
        <xdr:cNvSpPr txBox="1"/>
      </xdr:nvSpPr>
      <xdr:spPr>
        <a:xfrm>
          <a:off x="13436111" y="1694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167954</xdr:rowOff>
    </xdr:from>
    <xdr:to>
      <xdr:col>67</xdr:col>
      <xdr:colOff>101600</xdr:colOff>
      <xdr:row>98</xdr:row>
      <xdr:rowOff>98104</xdr:rowOff>
    </xdr:to>
    <xdr:sp macro="" textlink="">
      <xdr:nvSpPr>
        <xdr:cNvPr id="714" name="楕円 713"/>
        <xdr:cNvSpPr/>
      </xdr:nvSpPr>
      <xdr:spPr>
        <a:xfrm>
          <a:off x="12763500" y="167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114631</xdr:rowOff>
    </xdr:from>
    <xdr:ext cx="534377" cy="259045"/>
    <xdr:sp macro="" textlink="">
      <xdr:nvSpPr>
        <xdr:cNvPr id="715" name="テキスト ボックス 714"/>
        <xdr:cNvSpPr txBox="1"/>
      </xdr:nvSpPr>
      <xdr:spPr>
        <a:xfrm>
          <a:off x="12547111" y="165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58684</xdr:rowOff>
    </xdr:from>
    <xdr:to>
      <xdr:col>116</xdr:col>
      <xdr:colOff>63500</xdr:colOff>
      <xdr:row>38</xdr:row>
      <xdr:rowOff>67966</xdr:rowOff>
    </xdr:to>
    <xdr:cxnSp macro="">
      <xdr:nvCxnSpPr>
        <xdr:cNvPr id="742" name="直線コネクタ 741"/>
        <xdr:cNvCxnSpPr/>
      </xdr:nvCxnSpPr>
      <xdr:spPr>
        <a:xfrm flipV="1">
          <a:off x="21323300" y="6573784"/>
          <a:ext cx="8382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67966</xdr:rowOff>
    </xdr:from>
    <xdr:to>
      <xdr:col>111</xdr:col>
      <xdr:colOff>177800</xdr:colOff>
      <xdr:row>38</xdr:row>
      <xdr:rowOff>106599</xdr:rowOff>
    </xdr:to>
    <xdr:cxnSp macro="">
      <xdr:nvCxnSpPr>
        <xdr:cNvPr id="745" name="直線コネクタ 744"/>
        <xdr:cNvCxnSpPr/>
      </xdr:nvCxnSpPr>
      <xdr:spPr>
        <a:xfrm flipV="1">
          <a:off x="20434300" y="6583066"/>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106599</xdr:rowOff>
    </xdr:from>
    <xdr:to>
      <xdr:col>107</xdr:col>
      <xdr:colOff>50800</xdr:colOff>
      <xdr:row>38</xdr:row>
      <xdr:rowOff>120497</xdr:rowOff>
    </xdr:to>
    <xdr:cxnSp macro="">
      <xdr:nvCxnSpPr>
        <xdr:cNvPr id="748" name="直線コネクタ 747"/>
        <xdr:cNvCxnSpPr/>
      </xdr:nvCxnSpPr>
      <xdr:spPr>
        <a:xfrm flipV="1">
          <a:off x="19545300" y="6621699"/>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120497</xdr:rowOff>
    </xdr:from>
    <xdr:to>
      <xdr:col>102</xdr:col>
      <xdr:colOff>114300</xdr:colOff>
      <xdr:row>38</xdr:row>
      <xdr:rowOff>134396</xdr:rowOff>
    </xdr:to>
    <xdr:cxnSp macro="">
      <xdr:nvCxnSpPr>
        <xdr:cNvPr id="751" name="直線コネクタ 750"/>
        <xdr:cNvCxnSpPr/>
      </xdr:nvCxnSpPr>
      <xdr:spPr>
        <a:xfrm flipV="1">
          <a:off x="18656300" y="6635597"/>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xdr:rowOff>
    </xdr:from>
    <xdr:to>
      <xdr:col>116</xdr:col>
      <xdr:colOff>114300</xdr:colOff>
      <xdr:row>38</xdr:row>
      <xdr:rowOff>109484</xdr:rowOff>
    </xdr:to>
    <xdr:sp macro="" textlink="">
      <xdr:nvSpPr>
        <xdr:cNvPr id="761" name="楕円 760"/>
        <xdr:cNvSpPr/>
      </xdr:nvSpPr>
      <xdr:spPr>
        <a:xfrm>
          <a:off x="22110700" y="65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94261</xdr:rowOff>
    </xdr:from>
    <xdr:ext cx="469744" cy="259045"/>
    <xdr:sp macro="" textlink="">
      <xdr:nvSpPr>
        <xdr:cNvPr id="762" name="投資及び出資金該当値テキスト"/>
        <xdr:cNvSpPr txBox="1"/>
      </xdr:nvSpPr>
      <xdr:spPr>
        <a:xfrm>
          <a:off x="22212300" y="643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17166</xdr:rowOff>
    </xdr:from>
    <xdr:to>
      <xdr:col>112</xdr:col>
      <xdr:colOff>38100</xdr:colOff>
      <xdr:row>38</xdr:row>
      <xdr:rowOff>118766</xdr:rowOff>
    </xdr:to>
    <xdr:sp macro="" textlink="">
      <xdr:nvSpPr>
        <xdr:cNvPr id="763" name="楕円 762"/>
        <xdr:cNvSpPr/>
      </xdr:nvSpPr>
      <xdr:spPr>
        <a:xfrm>
          <a:off x="21272500" y="65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109893</xdr:rowOff>
    </xdr:from>
    <xdr:ext cx="469744" cy="259045"/>
    <xdr:sp macro="" textlink="">
      <xdr:nvSpPr>
        <xdr:cNvPr id="764" name="テキスト ボックス 763"/>
        <xdr:cNvSpPr txBox="1"/>
      </xdr:nvSpPr>
      <xdr:spPr>
        <a:xfrm>
          <a:off x="21088428" y="662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55799</xdr:rowOff>
    </xdr:from>
    <xdr:to>
      <xdr:col>107</xdr:col>
      <xdr:colOff>101600</xdr:colOff>
      <xdr:row>38</xdr:row>
      <xdr:rowOff>157399</xdr:rowOff>
    </xdr:to>
    <xdr:sp macro="" textlink="">
      <xdr:nvSpPr>
        <xdr:cNvPr id="765" name="楕円 764"/>
        <xdr:cNvSpPr/>
      </xdr:nvSpPr>
      <xdr:spPr>
        <a:xfrm>
          <a:off x="203835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148526</xdr:rowOff>
    </xdr:from>
    <xdr:ext cx="378565" cy="259045"/>
    <xdr:sp macro="" textlink="">
      <xdr:nvSpPr>
        <xdr:cNvPr id="766" name="テキスト ボックス 765"/>
        <xdr:cNvSpPr txBox="1"/>
      </xdr:nvSpPr>
      <xdr:spPr>
        <a:xfrm>
          <a:off x="20245017" y="6663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69697</xdr:rowOff>
    </xdr:from>
    <xdr:to>
      <xdr:col>102</xdr:col>
      <xdr:colOff>165100</xdr:colOff>
      <xdr:row>38</xdr:row>
      <xdr:rowOff>171297</xdr:rowOff>
    </xdr:to>
    <xdr:sp macro="" textlink="">
      <xdr:nvSpPr>
        <xdr:cNvPr id="767" name="楕円 766"/>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162424</xdr:rowOff>
    </xdr:from>
    <xdr:ext cx="378565" cy="259045"/>
    <xdr:sp macro="" textlink="">
      <xdr:nvSpPr>
        <xdr:cNvPr id="768" name="テキスト ボックス 767"/>
        <xdr:cNvSpPr txBox="1"/>
      </xdr:nvSpPr>
      <xdr:spPr>
        <a:xfrm>
          <a:off x="19356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83596</xdr:rowOff>
    </xdr:from>
    <xdr:to>
      <xdr:col>98</xdr:col>
      <xdr:colOff>38100</xdr:colOff>
      <xdr:row>39</xdr:row>
      <xdr:rowOff>13746</xdr:rowOff>
    </xdr:to>
    <xdr:sp macro="" textlink="">
      <xdr:nvSpPr>
        <xdr:cNvPr id="769" name="楕円 768"/>
        <xdr:cNvSpPr/>
      </xdr:nvSpPr>
      <xdr:spPr>
        <a:xfrm>
          <a:off x="18605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4873</xdr:rowOff>
    </xdr:from>
    <xdr:ext cx="378565" cy="259045"/>
    <xdr:sp macro="" textlink="">
      <xdr:nvSpPr>
        <xdr:cNvPr id="770" name="テキスト ボックス 769"/>
        <xdr:cNvSpPr txBox="1"/>
      </xdr:nvSpPr>
      <xdr:spPr>
        <a:xfrm>
          <a:off x="18467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84755</xdr:rowOff>
    </xdr:from>
    <xdr:to>
      <xdr:col>116</xdr:col>
      <xdr:colOff>63500</xdr:colOff>
      <xdr:row>59</xdr:row>
      <xdr:rowOff>85032</xdr:rowOff>
    </xdr:to>
    <xdr:cxnSp macro="">
      <xdr:nvCxnSpPr>
        <xdr:cNvPr id="801" name="直線コネクタ 800"/>
        <xdr:cNvCxnSpPr/>
      </xdr:nvCxnSpPr>
      <xdr:spPr>
        <a:xfrm flipV="1">
          <a:off x="21323300" y="10200305"/>
          <a:ext cx="8382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85032</xdr:rowOff>
    </xdr:from>
    <xdr:to>
      <xdr:col>111</xdr:col>
      <xdr:colOff>177800</xdr:colOff>
      <xdr:row>59</xdr:row>
      <xdr:rowOff>85277</xdr:rowOff>
    </xdr:to>
    <xdr:cxnSp macro="">
      <xdr:nvCxnSpPr>
        <xdr:cNvPr id="804" name="直線コネクタ 803"/>
        <xdr:cNvCxnSpPr/>
      </xdr:nvCxnSpPr>
      <xdr:spPr>
        <a:xfrm flipV="1">
          <a:off x="20434300" y="10200582"/>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85277</xdr:rowOff>
    </xdr:from>
    <xdr:to>
      <xdr:col>107</xdr:col>
      <xdr:colOff>50800</xdr:colOff>
      <xdr:row>59</xdr:row>
      <xdr:rowOff>85571</xdr:rowOff>
    </xdr:to>
    <xdr:cxnSp macro="">
      <xdr:nvCxnSpPr>
        <xdr:cNvPr id="807" name="直線コネクタ 806"/>
        <xdr:cNvCxnSpPr/>
      </xdr:nvCxnSpPr>
      <xdr:spPr>
        <a:xfrm flipV="1">
          <a:off x="19545300" y="10200827"/>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85571</xdr:rowOff>
    </xdr:from>
    <xdr:to>
      <xdr:col>102</xdr:col>
      <xdr:colOff>114300</xdr:colOff>
      <xdr:row>59</xdr:row>
      <xdr:rowOff>85816</xdr:rowOff>
    </xdr:to>
    <xdr:cxnSp macro="">
      <xdr:nvCxnSpPr>
        <xdr:cNvPr id="810" name="直線コネクタ 809"/>
        <xdr:cNvCxnSpPr/>
      </xdr:nvCxnSpPr>
      <xdr:spPr>
        <a:xfrm flipV="1">
          <a:off x="18656300" y="10201121"/>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33955</xdr:rowOff>
    </xdr:from>
    <xdr:to>
      <xdr:col>116</xdr:col>
      <xdr:colOff>114300</xdr:colOff>
      <xdr:row>59</xdr:row>
      <xdr:rowOff>135555</xdr:rowOff>
    </xdr:to>
    <xdr:sp macro="" textlink="">
      <xdr:nvSpPr>
        <xdr:cNvPr id="820" name="楕円 819"/>
        <xdr:cNvSpPr/>
      </xdr:nvSpPr>
      <xdr:spPr>
        <a:xfrm>
          <a:off x="22110700" y="101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120332</xdr:rowOff>
    </xdr:from>
    <xdr:ext cx="378565" cy="259045"/>
    <xdr:sp macro="" textlink="">
      <xdr:nvSpPr>
        <xdr:cNvPr id="821" name="貸付金該当値テキスト"/>
        <xdr:cNvSpPr txBox="1"/>
      </xdr:nvSpPr>
      <xdr:spPr>
        <a:xfrm>
          <a:off x="22212300" y="1006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34232</xdr:rowOff>
    </xdr:from>
    <xdr:to>
      <xdr:col>112</xdr:col>
      <xdr:colOff>38100</xdr:colOff>
      <xdr:row>59</xdr:row>
      <xdr:rowOff>135832</xdr:rowOff>
    </xdr:to>
    <xdr:sp macro="" textlink="">
      <xdr:nvSpPr>
        <xdr:cNvPr id="822" name="楕円 821"/>
        <xdr:cNvSpPr/>
      </xdr:nvSpPr>
      <xdr:spPr>
        <a:xfrm>
          <a:off x="21272500" y="101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126959</xdr:rowOff>
    </xdr:from>
    <xdr:ext cx="378565" cy="259045"/>
    <xdr:sp macro="" textlink="">
      <xdr:nvSpPr>
        <xdr:cNvPr id="823" name="テキスト ボックス 822"/>
        <xdr:cNvSpPr txBox="1"/>
      </xdr:nvSpPr>
      <xdr:spPr>
        <a:xfrm>
          <a:off x="21134017" y="10242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34477</xdr:rowOff>
    </xdr:from>
    <xdr:to>
      <xdr:col>107</xdr:col>
      <xdr:colOff>101600</xdr:colOff>
      <xdr:row>59</xdr:row>
      <xdr:rowOff>136077</xdr:rowOff>
    </xdr:to>
    <xdr:sp macro="" textlink="">
      <xdr:nvSpPr>
        <xdr:cNvPr id="824" name="楕円 823"/>
        <xdr:cNvSpPr/>
      </xdr:nvSpPr>
      <xdr:spPr>
        <a:xfrm>
          <a:off x="20383500" y="101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127204</xdr:rowOff>
    </xdr:from>
    <xdr:ext cx="378565" cy="259045"/>
    <xdr:sp macro="" textlink="">
      <xdr:nvSpPr>
        <xdr:cNvPr id="825" name="テキスト ボックス 824"/>
        <xdr:cNvSpPr txBox="1"/>
      </xdr:nvSpPr>
      <xdr:spPr>
        <a:xfrm>
          <a:off x="20245017" y="1024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34771</xdr:rowOff>
    </xdr:from>
    <xdr:to>
      <xdr:col>102</xdr:col>
      <xdr:colOff>165100</xdr:colOff>
      <xdr:row>59</xdr:row>
      <xdr:rowOff>136371</xdr:rowOff>
    </xdr:to>
    <xdr:sp macro="" textlink="">
      <xdr:nvSpPr>
        <xdr:cNvPr id="826" name="楕円 825"/>
        <xdr:cNvSpPr/>
      </xdr:nvSpPr>
      <xdr:spPr>
        <a:xfrm>
          <a:off x="19494500" y="1015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127498</xdr:rowOff>
    </xdr:from>
    <xdr:ext cx="378565" cy="259045"/>
    <xdr:sp macro="" textlink="">
      <xdr:nvSpPr>
        <xdr:cNvPr id="827" name="テキスト ボックス 826"/>
        <xdr:cNvSpPr txBox="1"/>
      </xdr:nvSpPr>
      <xdr:spPr>
        <a:xfrm>
          <a:off x="19356017" y="10243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35016</xdr:rowOff>
    </xdr:from>
    <xdr:to>
      <xdr:col>98</xdr:col>
      <xdr:colOff>38100</xdr:colOff>
      <xdr:row>59</xdr:row>
      <xdr:rowOff>136616</xdr:rowOff>
    </xdr:to>
    <xdr:sp macro="" textlink="">
      <xdr:nvSpPr>
        <xdr:cNvPr id="828" name="楕円 827"/>
        <xdr:cNvSpPr/>
      </xdr:nvSpPr>
      <xdr:spPr>
        <a:xfrm>
          <a:off x="18605500" y="101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127743</xdr:rowOff>
    </xdr:from>
    <xdr:ext cx="378565" cy="259045"/>
    <xdr:sp macro="" textlink="">
      <xdr:nvSpPr>
        <xdr:cNvPr id="829" name="テキスト ボックス 828"/>
        <xdr:cNvSpPr txBox="1"/>
      </xdr:nvSpPr>
      <xdr:spPr>
        <a:xfrm>
          <a:off x="18467017" y="1024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33839</xdr:rowOff>
    </xdr:from>
    <xdr:to>
      <xdr:col>116</xdr:col>
      <xdr:colOff>63500</xdr:colOff>
      <xdr:row>73</xdr:row>
      <xdr:rowOff>72168</xdr:rowOff>
    </xdr:to>
    <xdr:cxnSp macro="">
      <xdr:nvCxnSpPr>
        <xdr:cNvPr id="859" name="直線コネクタ 858"/>
        <xdr:cNvCxnSpPr/>
      </xdr:nvCxnSpPr>
      <xdr:spPr>
        <a:xfrm>
          <a:off x="21323300" y="12549689"/>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33839</xdr:rowOff>
    </xdr:from>
    <xdr:to>
      <xdr:col>111</xdr:col>
      <xdr:colOff>177800</xdr:colOff>
      <xdr:row>73</xdr:row>
      <xdr:rowOff>112954</xdr:rowOff>
    </xdr:to>
    <xdr:cxnSp macro="">
      <xdr:nvCxnSpPr>
        <xdr:cNvPr id="862" name="直線コネクタ 861"/>
        <xdr:cNvCxnSpPr/>
      </xdr:nvCxnSpPr>
      <xdr:spPr>
        <a:xfrm flipV="1">
          <a:off x="20434300" y="12549689"/>
          <a:ext cx="889000" cy="7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112954</xdr:rowOff>
    </xdr:from>
    <xdr:to>
      <xdr:col>107</xdr:col>
      <xdr:colOff>50800</xdr:colOff>
      <xdr:row>73</xdr:row>
      <xdr:rowOff>138081</xdr:rowOff>
    </xdr:to>
    <xdr:cxnSp macro="">
      <xdr:nvCxnSpPr>
        <xdr:cNvPr id="865" name="直線コネクタ 864"/>
        <xdr:cNvCxnSpPr/>
      </xdr:nvCxnSpPr>
      <xdr:spPr>
        <a:xfrm flipV="1">
          <a:off x="19545300" y="12628804"/>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138081</xdr:rowOff>
    </xdr:from>
    <xdr:to>
      <xdr:col>102</xdr:col>
      <xdr:colOff>114300</xdr:colOff>
      <xdr:row>74</xdr:row>
      <xdr:rowOff>14103</xdr:rowOff>
    </xdr:to>
    <xdr:cxnSp macro="">
      <xdr:nvCxnSpPr>
        <xdr:cNvPr id="868" name="直線コネクタ 867"/>
        <xdr:cNvCxnSpPr/>
      </xdr:nvCxnSpPr>
      <xdr:spPr>
        <a:xfrm flipV="1">
          <a:off x="18656300" y="12653931"/>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21368</xdr:rowOff>
    </xdr:from>
    <xdr:to>
      <xdr:col>116</xdr:col>
      <xdr:colOff>114300</xdr:colOff>
      <xdr:row>73</xdr:row>
      <xdr:rowOff>122968</xdr:rowOff>
    </xdr:to>
    <xdr:sp macro="" textlink="">
      <xdr:nvSpPr>
        <xdr:cNvPr id="878" name="楕円 877"/>
        <xdr:cNvSpPr/>
      </xdr:nvSpPr>
      <xdr:spPr>
        <a:xfrm>
          <a:off x="22110700" y="125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44245</xdr:rowOff>
    </xdr:from>
    <xdr:ext cx="534377" cy="259045"/>
    <xdr:sp macro="" textlink="">
      <xdr:nvSpPr>
        <xdr:cNvPr id="879" name="繰出金該当値テキスト"/>
        <xdr:cNvSpPr txBox="1"/>
      </xdr:nvSpPr>
      <xdr:spPr>
        <a:xfrm>
          <a:off x="22212300" y="1238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154489</xdr:rowOff>
    </xdr:from>
    <xdr:to>
      <xdr:col>112</xdr:col>
      <xdr:colOff>38100</xdr:colOff>
      <xdr:row>73</xdr:row>
      <xdr:rowOff>84639</xdr:rowOff>
    </xdr:to>
    <xdr:sp macro="" textlink="">
      <xdr:nvSpPr>
        <xdr:cNvPr id="880" name="楕円 879"/>
        <xdr:cNvSpPr/>
      </xdr:nvSpPr>
      <xdr:spPr>
        <a:xfrm>
          <a:off x="21272500" y="124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101166</xdr:rowOff>
    </xdr:from>
    <xdr:ext cx="534377" cy="259045"/>
    <xdr:sp macro="" textlink="">
      <xdr:nvSpPr>
        <xdr:cNvPr id="881" name="テキスト ボックス 880"/>
        <xdr:cNvSpPr txBox="1"/>
      </xdr:nvSpPr>
      <xdr:spPr>
        <a:xfrm>
          <a:off x="21056111" y="122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62154</xdr:rowOff>
    </xdr:from>
    <xdr:to>
      <xdr:col>107</xdr:col>
      <xdr:colOff>101600</xdr:colOff>
      <xdr:row>73</xdr:row>
      <xdr:rowOff>163754</xdr:rowOff>
    </xdr:to>
    <xdr:sp macro="" textlink="">
      <xdr:nvSpPr>
        <xdr:cNvPr id="882" name="楕円 881"/>
        <xdr:cNvSpPr/>
      </xdr:nvSpPr>
      <xdr:spPr>
        <a:xfrm>
          <a:off x="20383500" y="125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8831</xdr:rowOff>
    </xdr:from>
    <xdr:ext cx="534377" cy="259045"/>
    <xdr:sp macro="" textlink="">
      <xdr:nvSpPr>
        <xdr:cNvPr id="883" name="テキスト ボックス 882"/>
        <xdr:cNvSpPr txBox="1"/>
      </xdr:nvSpPr>
      <xdr:spPr>
        <a:xfrm>
          <a:off x="20167111" y="123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87281</xdr:rowOff>
    </xdr:from>
    <xdr:to>
      <xdr:col>102</xdr:col>
      <xdr:colOff>165100</xdr:colOff>
      <xdr:row>74</xdr:row>
      <xdr:rowOff>17431</xdr:rowOff>
    </xdr:to>
    <xdr:sp macro="" textlink="">
      <xdr:nvSpPr>
        <xdr:cNvPr id="884" name="楕円 883"/>
        <xdr:cNvSpPr/>
      </xdr:nvSpPr>
      <xdr:spPr>
        <a:xfrm>
          <a:off x="19494500" y="12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33958</xdr:rowOff>
    </xdr:from>
    <xdr:ext cx="534377" cy="259045"/>
    <xdr:sp macro="" textlink="">
      <xdr:nvSpPr>
        <xdr:cNvPr id="885" name="テキスト ボックス 884"/>
        <xdr:cNvSpPr txBox="1"/>
      </xdr:nvSpPr>
      <xdr:spPr>
        <a:xfrm>
          <a:off x="19278111" y="1237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134753</xdr:rowOff>
    </xdr:from>
    <xdr:to>
      <xdr:col>98</xdr:col>
      <xdr:colOff>38100</xdr:colOff>
      <xdr:row>74</xdr:row>
      <xdr:rowOff>64903</xdr:rowOff>
    </xdr:to>
    <xdr:sp macro="" textlink="">
      <xdr:nvSpPr>
        <xdr:cNvPr id="886" name="楕円 885"/>
        <xdr:cNvSpPr/>
      </xdr:nvSpPr>
      <xdr:spPr>
        <a:xfrm>
          <a:off x="18605500" y="126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81430</xdr:rowOff>
    </xdr:from>
    <xdr:ext cx="534377" cy="259045"/>
    <xdr:sp macro="" textlink="">
      <xdr:nvSpPr>
        <xdr:cNvPr id="887" name="テキスト ボックス 886"/>
        <xdr:cNvSpPr txBox="1"/>
      </xdr:nvSpPr>
      <xdr:spPr>
        <a:xfrm>
          <a:off x="18389111" y="1242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歳出決算総額は、住民一人あたり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９５３，２４９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円となっている。主な構成項目である人件費は、住民一人あたり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１３４，７９３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円となっており、平成２９年度以降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増加傾向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から減少に転じたものの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、類似団体平均と比べても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３４，６１６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高く、全国平均、大分県平均と比較しても高い水準にある。これは、７町村の合併により職員数が類似団体平均と比較しても多いことが要因である。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また、扶助費も類似団体平均と比較して、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３２，７８８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円高く、全国平均を上回る高齢化率（</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年３月末現在：４３．</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％）に加え、障害福祉サービス費、教育・保育給付費など社会保障費への負担が大きいことが考えられる。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普通建設事業費（うち新規整備）について、対前年１２０，６１６円増加した主な要因は、防災行政無線の整備、道路新設改良事業等によるものである。また、</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普通建設事業費（うち更新整備）について、対前年</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６６，４２１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した主な要因は、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支所・公民館の建替え、図書館・資料館の建設などの大型事業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の事業費の減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るものである。今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34,692
34,438
603.14
34,237,229
33,070,102
870,727
14,600,615
25,037,790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8446</xdr:rowOff>
    </xdr:from>
    <xdr:to>
      <xdr:col>24</xdr:col>
      <xdr:colOff>63500</xdr:colOff>
      <xdr:row>36</xdr:row>
      <xdr:rowOff>71501</xdr:rowOff>
    </xdr:to>
    <xdr:cxnSp macro="">
      <xdr:nvCxnSpPr>
        <xdr:cNvPr id="61" name="直線コネクタ 60"/>
        <xdr:cNvCxnSpPr/>
      </xdr:nvCxnSpPr>
      <xdr:spPr>
        <a:xfrm>
          <a:off x="3797300" y="6180646"/>
          <a:ext cx="8382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8446</xdr:rowOff>
    </xdr:from>
    <xdr:to>
      <xdr:col>19</xdr:col>
      <xdr:colOff>177800</xdr:colOff>
      <xdr:row>36</xdr:row>
      <xdr:rowOff>15494</xdr:rowOff>
    </xdr:to>
    <xdr:cxnSp macro="">
      <xdr:nvCxnSpPr>
        <xdr:cNvPr id="64" name="直線コネクタ 63"/>
        <xdr:cNvCxnSpPr/>
      </xdr:nvCxnSpPr>
      <xdr:spPr>
        <a:xfrm flipV="1">
          <a:off x="2908300" y="618064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168847</xdr:rowOff>
    </xdr:from>
    <xdr:to>
      <xdr:col>15</xdr:col>
      <xdr:colOff>50800</xdr:colOff>
      <xdr:row>36</xdr:row>
      <xdr:rowOff>15494</xdr:rowOff>
    </xdr:to>
    <xdr:cxnSp macro="">
      <xdr:nvCxnSpPr>
        <xdr:cNvPr id="67" name="直線コネクタ 66"/>
        <xdr:cNvCxnSpPr/>
      </xdr:nvCxnSpPr>
      <xdr:spPr>
        <a:xfrm>
          <a:off x="2019300" y="616959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126555</xdr:rowOff>
    </xdr:from>
    <xdr:to>
      <xdr:col>10</xdr:col>
      <xdr:colOff>114300</xdr:colOff>
      <xdr:row>35</xdr:row>
      <xdr:rowOff>168847</xdr:rowOff>
    </xdr:to>
    <xdr:cxnSp macro="">
      <xdr:nvCxnSpPr>
        <xdr:cNvPr id="70" name="直線コネクタ 69"/>
        <xdr:cNvCxnSpPr/>
      </xdr:nvCxnSpPr>
      <xdr:spPr>
        <a:xfrm>
          <a:off x="1130300" y="612730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20701</xdr:rowOff>
    </xdr:from>
    <xdr:to>
      <xdr:col>24</xdr:col>
      <xdr:colOff>114300</xdr:colOff>
      <xdr:row>36</xdr:row>
      <xdr:rowOff>122301</xdr:rowOff>
    </xdr:to>
    <xdr:sp macro="" textlink="">
      <xdr:nvSpPr>
        <xdr:cNvPr id="80" name="楕円 79"/>
        <xdr:cNvSpPr/>
      </xdr:nvSpPr>
      <xdr:spPr>
        <a:xfrm>
          <a:off x="45847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170578</xdr:rowOff>
    </xdr:from>
    <xdr:ext cx="469744" cy="259045"/>
    <xdr:sp macro="" textlink="">
      <xdr:nvSpPr>
        <xdr:cNvPr id="81" name="議会費該当値テキスト"/>
        <xdr:cNvSpPr txBox="1"/>
      </xdr:nvSpPr>
      <xdr:spPr>
        <a:xfrm>
          <a:off x="4686300" y="61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129096</xdr:rowOff>
    </xdr:from>
    <xdr:to>
      <xdr:col>20</xdr:col>
      <xdr:colOff>38100</xdr:colOff>
      <xdr:row>36</xdr:row>
      <xdr:rowOff>59246</xdr:rowOff>
    </xdr:to>
    <xdr:sp macro="" textlink="">
      <xdr:nvSpPr>
        <xdr:cNvPr id="82" name="楕円 81"/>
        <xdr:cNvSpPr/>
      </xdr:nvSpPr>
      <xdr:spPr>
        <a:xfrm>
          <a:off x="37465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50373</xdr:rowOff>
    </xdr:from>
    <xdr:ext cx="469744" cy="259045"/>
    <xdr:sp macro="" textlink="">
      <xdr:nvSpPr>
        <xdr:cNvPr id="83" name="テキスト ボックス 82"/>
        <xdr:cNvSpPr txBox="1"/>
      </xdr:nvSpPr>
      <xdr:spPr>
        <a:xfrm>
          <a:off x="3562428" y="62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136144</xdr:rowOff>
    </xdr:from>
    <xdr:to>
      <xdr:col>15</xdr:col>
      <xdr:colOff>101600</xdr:colOff>
      <xdr:row>36</xdr:row>
      <xdr:rowOff>66294</xdr:rowOff>
    </xdr:to>
    <xdr:sp macro="" textlink="">
      <xdr:nvSpPr>
        <xdr:cNvPr id="84" name="楕円 83"/>
        <xdr:cNvSpPr/>
      </xdr:nvSpPr>
      <xdr:spPr>
        <a:xfrm>
          <a:off x="2857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57421</xdr:rowOff>
    </xdr:from>
    <xdr:ext cx="469744" cy="259045"/>
    <xdr:sp macro="" textlink="">
      <xdr:nvSpPr>
        <xdr:cNvPr id="85" name="テキスト ボックス 84"/>
        <xdr:cNvSpPr txBox="1"/>
      </xdr:nvSpPr>
      <xdr:spPr>
        <a:xfrm>
          <a:off x="2673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118047</xdr:rowOff>
    </xdr:from>
    <xdr:to>
      <xdr:col>10</xdr:col>
      <xdr:colOff>165100</xdr:colOff>
      <xdr:row>36</xdr:row>
      <xdr:rowOff>48197</xdr:rowOff>
    </xdr:to>
    <xdr:sp macro="" textlink="">
      <xdr:nvSpPr>
        <xdr:cNvPr id="86" name="楕円 85"/>
        <xdr:cNvSpPr/>
      </xdr:nvSpPr>
      <xdr:spPr>
        <a:xfrm>
          <a:off x="1968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39324</xdr:rowOff>
    </xdr:from>
    <xdr:ext cx="469744" cy="259045"/>
    <xdr:sp macro="" textlink="">
      <xdr:nvSpPr>
        <xdr:cNvPr id="87" name="テキスト ボックス 86"/>
        <xdr:cNvSpPr txBox="1"/>
      </xdr:nvSpPr>
      <xdr:spPr>
        <a:xfrm>
          <a:off x="1784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75755</xdr:rowOff>
    </xdr:from>
    <xdr:to>
      <xdr:col>6</xdr:col>
      <xdr:colOff>38100</xdr:colOff>
      <xdr:row>36</xdr:row>
      <xdr:rowOff>5905</xdr:rowOff>
    </xdr:to>
    <xdr:sp macro="" textlink="">
      <xdr:nvSpPr>
        <xdr:cNvPr id="88" name="楕円 87"/>
        <xdr:cNvSpPr/>
      </xdr:nvSpPr>
      <xdr:spPr>
        <a:xfrm>
          <a:off x="1079500" y="6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22432</xdr:rowOff>
    </xdr:from>
    <xdr:ext cx="469744" cy="259045"/>
    <xdr:sp macro="" textlink="">
      <xdr:nvSpPr>
        <xdr:cNvPr id="89" name="テキスト ボックス 88"/>
        <xdr:cNvSpPr txBox="1"/>
      </xdr:nvSpPr>
      <xdr:spPr>
        <a:xfrm>
          <a:off x="895428"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6752</xdr:rowOff>
    </xdr:from>
    <xdr:to>
      <xdr:col>24</xdr:col>
      <xdr:colOff>63500</xdr:colOff>
      <xdr:row>58</xdr:row>
      <xdr:rowOff>39379</xdr:rowOff>
    </xdr:to>
    <xdr:cxnSp macro="">
      <xdr:nvCxnSpPr>
        <xdr:cNvPr id="120" name="直線コネクタ 119"/>
        <xdr:cNvCxnSpPr/>
      </xdr:nvCxnSpPr>
      <xdr:spPr>
        <a:xfrm flipV="1">
          <a:off x="3797300" y="9779402"/>
          <a:ext cx="838200" cy="20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39379</xdr:rowOff>
    </xdr:from>
    <xdr:to>
      <xdr:col>19</xdr:col>
      <xdr:colOff>177800</xdr:colOff>
      <xdr:row>58</xdr:row>
      <xdr:rowOff>41196</xdr:rowOff>
    </xdr:to>
    <xdr:cxnSp macro="">
      <xdr:nvCxnSpPr>
        <xdr:cNvPr id="123" name="直線コネクタ 122"/>
        <xdr:cNvCxnSpPr/>
      </xdr:nvCxnSpPr>
      <xdr:spPr>
        <a:xfrm flipV="1">
          <a:off x="2908300" y="9983479"/>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41196</xdr:rowOff>
    </xdr:from>
    <xdr:to>
      <xdr:col>15</xdr:col>
      <xdr:colOff>50800</xdr:colOff>
      <xdr:row>58</xdr:row>
      <xdr:rowOff>102283</xdr:rowOff>
    </xdr:to>
    <xdr:cxnSp macro="">
      <xdr:nvCxnSpPr>
        <xdr:cNvPr id="126" name="直線コネクタ 125"/>
        <xdr:cNvCxnSpPr/>
      </xdr:nvCxnSpPr>
      <xdr:spPr>
        <a:xfrm flipV="1">
          <a:off x="2019300" y="9985296"/>
          <a:ext cx="889000" cy="6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67181</xdr:rowOff>
    </xdr:from>
    <xdr:to>
      <xdr:col>10</xdr:col>
      <xdr:colOff>114300</xdr:colOff>
      <xdr:row>58</xdr:row>
      <xdr:rowOff>102283</xdr:rowOff>
    </xdr:to>
    <xdr:cxnSp macro="">
      <xdr:nvCxnSpPr>
        <xdr:cNvPr id="129" name="直線コネクタ 128"/>
        <xdr:cNvCxnSpPr/>
      </xdr:nvCxnSpPr>
      <xdr:spPr>
        <a:xfrm>
          <a:off x="1130300" y="10011281"/>
          <a:ext cx="889000" cy="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127402</xdr:rowOff>
    </xdr:from>
    <xdr:to>
      <xdr:col>24</xdr:col>
      <xdr:colOff>114300</xdr:colOff>
      <xdr:row>57</xdr:row>
      <xdr:rowOff>57552</xdr:rowOff>
    </xdr:to>
    <xdr:sp macro="" textlink="">
      <xdr:nvSpPr>
        <xdr:cNvPr id="139" name="楕円 138"/>
        <xdr:cNvSpPr/>
      </xdr:nvSpPr>
      <xdr:spPr>
        <a:xfrm>
          <a:off x="4584700" y="97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150279</xdr:rowOff>
    </xdr:from>
    <xdr:ext cx="599010" cy="259045"/>
    <xdr:sp macro="" textlink="">
      <xdr:nvSpPr>
        <xdr:cNvPr id="140" name="総務費該当値テキスト"/>
        <xdr:cNvSpPr txBox="1"/>
      </xdr:nvSpPr>
      <xdr:spPr>
        <a:xfrm>
          <a:off x="4686300" y="958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160029</xdr:rowOff>
    </xdr:from>
    <xdr:to>
      <xdr:col>20</xdr:col>
      <xdr:colOff>38100</xdr:colOff>
      <xdr:row>58</xdr:row>
      <xdr:rowOff>90179</xdr:rowOff>
    </xdr:to>
    <xdr:sp macro="" textlink="">
      <xdr:nvSpPr>
        <xdr:cNvPr id="141" name="楕円 140"/>
        <xdr:cNvSpPr/>
      </xdr:nvSpPr>
      <xdr:spPr>
        <a:xfrm>
          <a:off x="3746500" y="99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106706</xdr:rowOff>
    </xdr:from>
    <xdr:ext cx="599010" cy="259045"/>
    <xdr:sp macro="" textlink="">
      <xdr:nvSpPr>
        <xdr:cNvPr id="142" name="テキスト ボックス 141"/>
        <xdr:cNvSpPr txBox="1"/>
      </xdr:nvSpPr>
      <xdr:spPr>
        <a:xfrm>
          <a:off x="3497795" y="970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161846</xdr:rowOff>
    </xdr:from>
    <xdr:to>
      <xdr:col>15</xdr:col>
      <xdr:colOff>101600</xdr:colOff>
      <xdr:row>58</xdr:row>
      <xdr:rowOff>91996</xdr:rowOff>
    </xdr:to>
    <xdr:sp macro="" textlink="">
      <xdr:nvSpPr>
        <xdr:cNvPr id="143" name="楕円 142"/>
        <xdr:cNvSpPr/>
      </xdr:nvSpPr>
      <xdr:spPr>
        <a:xfrm>
          <a:off x="2857500" y="99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108523</xdr:rowOff>
    </xdr:from>
    <xdr:ext cx="599010" cy="259045"/>
    <xdr:sp macro="" textlink="">
      <xdr:nvSpPr>
        <xdr:cNvPr id="144" name="テキスト ボックス 143"/>
        <xdr:cNvSpPr txBox="1"/>
      </xdr:nvSpPr>
      <xdr:spPr>
        <a:xfrm>
          <a:off x="2608795" y="970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51483</xdr:rowOff>
    </xdr:from>
    <xdr:to>
      <xdr:col>10</xdr:col>
      <xdr:colOff>165100</xdr:colOff>
      <xdr:row>58</xdr:row>
      <xdr:rowOff>153083</xdr:rowOff>
    </xdr:to>
    <xdr:sp macro="" textlink="">
      <xdr:nvSpPr>
        <xdr:cNvPr id="145" name="楕円 144"/>
        <xdr:cNvSpPr/>
      </xdr:nvSpPr>
      <xdr:spPr>
        <a:xfrm>
          <a:off x="1968500" y="999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169610</xdr:rowOff>
    </xdr:from>
    <xdr:ext cx="599010" cy="259045"/>
    <xdr:sp macro="" textlink="">
      <xdr:nvSpPr>
        <xdr:cNvPr id="146" name="テキスト ボックス 145"/>
        <xdr:cNvSpPr txBox="1"/>
      </xdr:nvSpPr>
      <xdr:spPr>
        <a:xfrm>
          <a:off x="1719795" y="977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16381</xdr:rowOff>
    </xdr:from>
    <xdr:to>
      <xdr:col>6</xdr:col>
      <xdr:colOff>38100</xdr:colOff>
      <xdr:row>58</xdr:row>
      <xdr:rowOff>117981</xdr:rowOff>
    </xdr:to>
    <xdr:sp macro="" textlink="">
      <xdr:nvSpPr>
        <xdr:cNvPr id="147" name="楕円 146"/>
        <xdr:cNvSpPr/>
      </xdr:nvSpPr>
      <xdr:spPr>
        <a:xfrm>
          <a:off x="1079500" y="99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134508</xdr:rowOff>
    </xdr:from>
    <xdr:ext cx="599010" cy="259045"/>
    <xdr:sp macro="" textlink="">
      <xdr:nvSpPr>
        <xdr:cNvPr id="148" name="テキスト ボックス 147"/>
        <xdr:cNvSpPr txBox="1"/>
      </xdr:nvSpPr>
      <xdr:spPr>
        <a:xfrm>
          <a:off x="830795" y="973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54231</xdr:rowOff>
    </xdr:from>
    <xdr:to>
      <xdr:col>24</xdr:col>
      <xdr:colOff>63500</xdr:colOff>
      <xdr:row>75</xdr:row>
      <xdr:rowOff>112854</xdr:rowOff>
    </xdr:to>
    <xdr:cxnSp macro="">
      <xdr:nvCxnSpPr>
        <xdr:cNvPr id="176" name="直線コネクタ 175"/>
        <xdr:cNvCxnSpPr/>
      </xdr:nvCxnSpPr>
      <xdr:spPr>
        <a:xfrm flipV="1">
          <a:off x="3797300" y="12912981"/>
          <a:ext cx="8382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112854</xdr:rowOff>
    </xdr:from>
    <xdr:to>
      <xdr:col>19</xdr:col>
      <xdr:colOff>177800</xdr:colOff>
      <xdr:row>75</xdr:row>
      <xdr:rowOff>159666</xdr:rowOff>
    </xdr:to>
    <xdr:cxnSp macro="">
      <xdr:nvCxnSpPr>
        <xdr:cNvPr id="179" name="直線コネクタ 178"/>
        <xdr:cNvCxnSpPr/>
      </xdr:nvCxnSpPr>
      <xdr:spPr>
        <a:xfrm flipV="1">
          <a:off x="2908300" y="12971604"/>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115350</xdr:rowOff>
    </xdr:from>
    <xdr:to>
      <xdr:col>15</xdr:col>
      <xdr:colOff>50800</xdr:colOff>
      <xdr:row>75</xdr:row>
      <xdr:rowOff>159666</xdr:rowOff>
    </xdr:to>
    <xdr:cxnSp macro="">
      <xdr:nvCxnSpPr>
        <xdr:cNvPr id="182" name="直線コネクタ 181"/>
        <xdr:cNvCxnSpPr/>
      </xdr:nvCxnSpPr>
      <xdr:spPr>
        <a:xfrm>
          <a:off x="2019300" y="12974100"/>
          <a:ext cx="8890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115350</xdr:rowOff>
    </xdr:from>
    <xdr:to>
      <xdr:col>10</xdr:col>
      <xdr:colOff>114300</xdr:colOff>
      <xdr:row>75</xdr:row>
      <xdr:rowOff>153467</xdr:rowOff>
    </xdr:to>
    <xdr:cxnSp macro="">
      <xdr:nvCxnSpPr>
        <xdr:cNvPr id="185" name="直線コネクタ 184"/>
        <xdr:cNvCxnSpPr/>
      </xdr:nvCxnSpPr>
      <xdr:spPr>
        <a:xfrm flipV="1">
          <a:off x="1130300" y="12974100"/>
          <a:ext cx="889000" cy="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3431</xdr:rowOff>
    </xdr:from>
    <xdr:to>
      <xdr:col>24</xdr:col>
      <xdr:colOff>114300</xdr:colOff>
      <xdr:row>75</xdr:row>
      <xdr:rowOff>105031</xdr:rowOff>
    </xdr:to>
    <xdr:sp macro="" textlink="">
      <xdr:nvSpPr>
        <xdr:cNvPr id="195" name="楕円 194"/>
        <xdr:cNvSpPr/>
      </xdr:nvSpPr>
      <xdr:spPr>
        <a:xfrm>
          <a:off x="4584700" y="128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26308</xdr:rowOff>
    </xdr:from>
    <xdr:ext cx="599010" cy="259045"/>
    <xdr:sp macro="" textlink="">
      <xdr:nvSpPr>
        <xdr:cNvPr id="196" name="民生費該当値テキスト"/>
        <xdr:cNvSpPr txBox="1"/>
      </xdr:nvSpPr>
      <xdr:spPr>
        <a:xfrm>
          <a:off x="4686300" y="1271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62054</xdr:rowOff>
    </xdr:from>
    <xdr:to>
      <xdr:col>20</xdr:col>
      <xdr:colOff>38100</xdr:colOff>
      <xdr:row>75</xdr:row>
      <xdr:rowOff>163654</xdr:rowOff>
    </xdr:to>
    <xdr:sp macro="" textlink="">
      <xdr:nvSpPr>
        <xdr:cNvPr id="197" name="楕円 196"/>
        <xdr:cNvSpPr/>
      </xdr:nvSpPr>
      <xdr:spPr>
        <a:xfrm>
          <a:off x="3746500" y="129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8731</xdr:rowOff>
    </xdr:from>
    <xdr:ext cx="599010" cy="259045"/>
    <xdr:sp macro="" textlink="">
      <xdr:nvSpPr>
        <xdr:cNvPr id="198" name="テキスト ボックス 197"/>
        <xdr:cNvSpPr txBox="1"/>
      </xdr:nvSpPr>
      <xdr:spPr>
        <a:xfrm>
          <a:off x="3497795" y="1269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108866</xdr:rowOff>
    </xdr:from>
    <xdr:to>
      <xdr:col>15</xdr:col>
      <xdr:colOff>101600</xdr:colOff>
      <xdr:row>76</xdr:row>
      <xdr:rowOff>39016</xdr:rowOff>
    </xdr:to>
    <xdr:sp macro="" textlink="">
      <xdr:nvSpPr>
        <xdr:cNvPr id="199" name="楕円 198"/>
        <xdr:cNvSpPr/>
      </xdr:nvSpPr>
      <xdr:spPr>
        <a:xfrm>
          <a:off x="2857500" y="129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55543</xdr:rowOff>
    </xdr:from>
    <xdr:ext cx="599010" cy="259045"/>
    <xdr:sp macro="" textlink="">
      <xdr:nvSpPr>
        <xdr:cNvPr id="200" name="テキスト ボックス 199"/>
        <xdr:cNvSpPr txBox="1"/>
      </xdr:nvSpPr>
      <xdr:spPr>
        <a:xfrm>
          <a:off x="2608795" y="1274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64550</xdr:rowOff>
    </xdr:from>
    <xdr:to>
      <xdr:col>10</xdr:col>
      <xdr:colOff>165100</xdr:colOff>
      <xdr:row>75</xdr:row>
      <xdr:rowOff>166150</xdr:rowOff>
    </xdr:to>
    <xdr:sp macro="" textlink="">
      <xdr:nvSpPr>
        <xdr:cNvPr id="201" name="楕円 200"/>
        <xdr:cNvSpPr/>
      </xdr:nvSpPr>
      <xdr:spPr>
        <a:xfrm>
          <a:off x="1968500" y="129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11227</xdr:rowOff>
    </xdr:from>
    <xdr:ext cx="599010" cy="259045"/>
    <xdr:sp macro="" textlink="">
      <xdr:nvSpPr>
        <xdr:cNvPr id="202" name="テキスト ボックス 201"/>
        <xdr:cNvSpPr txBox="1"/>
      </xdr:nvSpPr>
      <xdr:spPr>
        <a:xfrm>
          <a:off x="1719795" y="126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102667</xdr:rowOff>
    </xdr:from>
    <xdr:to>
      <xdr:col>6</xdr:col>
      <xdr:colOff>38100</xdr:colOff>
      <xdr:row>76</xdr:row>
      <xdr:rowOff>32817</xdr:rowOff>
    </xdr:to>
    <xdr:sp macro="" textlink="">
      <xdr:nvSpPr>
        <xdr:cNvPr id="203" name="楕円 202"/>
        <xdr:cNvSpPr/>
      </xdr:nvSpPr>
      <xdr:spPr>
        <a:xfrm>
          <a:off x="1079500" y="129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49344</xdr:rowOff>
    </xdr:from>
    <xdr:ext cx="599010" cy="259045"/>
    <xdr:sp macro="" textlink="">
      <xdr:nvSpPr>
        <xdr:cNvPr id="204" name="テキスト ボックス 203"/>
        <xdr:cNvSpPr txBox="1"/>
      </xdr:nvSpPr>
      <xdr:spPr>
        <a:xfrm>
          <a:off x="830795" y="1273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81189</xdr:rowOff>
    </xdr:from>
    <xdr:to>
      <xdr:col>24</xdr:col>
      <xdr:colOff>63500</xdr:colOff>
      <xdr:row>95</xdr:row>
      <xdr:rowOff>25226</xdr:rowOff>
    </xdr:to>
    <xdr:cxnSp macro="">
      <xdr:nvCxnSpPr>
        <xdr:cNvPr id="235" name="直線コネクタ 234"/>
        <xdr:cNvCxnSpPr/>
      </xdr:nvCxnSpPr>
      <xdr:spPr>
        <a:xfrm>
          <a:off x="3797300" y="16197489"/>
          <a:ext cx="838200" cy="1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81189</xdr:rowOff>
    </xdr:from>
    <xdr:to>
      <xdr:col>19</xdr:col>
      <xdr:colOff>177800</xdr:colOff>
      <xdr:row>96</xdr:row>
      <xdr:rowOff>46312</xdr:rowOff>
    </xdr:to>
    <xdr:cxnSp macro="">
      <xdr:nvCxnSpPr>
        <xdr:cNvPr id="238" name="直線コネクタ 237"/>
        <xdr:cNvCxnSpPr/>
      </xdr:nvCxnSpPr>
      <xdr:spPr>
        <a:xfrm flipV="1">
          <a:off x="2908300" y="16197489"/>
          <a:ext cx="889000" cy="30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168362</xdr:rowOff>
    </xdr:from>
    <xdr:to>
      <xdr:col>15</xdr:col>
      <xdr:colOff>50800</xdr:colOff>
      <xdr:row>96</xdr:row>
      <xdr:rowOff>46312</xdr:rowOff>
    </xdr:to>
    <xdr:cxnSp macro="">
      <xdr:nvCxnSpPr>
        <xdr:cNvPr id="241" name="直線コネクタ 240"/>
        <xdr:cNvCxnSpPr/>
      </xdr:nvCxnSpPr>
      <xdr:spPr>
        <a:xfrm>
          <a:off x="2019300" y="16456112"/>
          <a:ext cx="889000" cy="4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168362</xdr:rowOff>
    </xdr:from>
    <xdr:to>
      <xdr:col>10</xdr:col>
      <xdr:colOff>114300</xdr:colOff>
      <xdr:row>96</xdr:row>
      <xdr:rowOff>103930</xdr:rowOff>
    </xdr:to>
    <xdr:cxnSp macro="">
      <xdr:nvCxnSpPr>
        <xdr:cNvPr id="244" name="直線コネクタ 243"/>
        <xdr:cNvCxnSpPr/>
      </xdr:nvCxnSpPr>
      <xdr:spPr>
        <a:xfrm flipV="1">
          <a:off x="1130300" y="16456112"/>
          <a:ext cx="889000" cy="10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145876</xdr:rowOff>
    </xdr:from>
    <xdr:to>
      <xdr:col>24</xdr:col>
      <xdr:colOff>114300</xdr:colOff>
      <xdr:row>95</xdr:row>
      <xdr:rowOff>76026</xdr:rowOff>
    </xdr:to>
    <xdr:sp macro="" textlink="">
      <xdr:nvSpPr>
        <xdr:cNvPr id="254" name="楕円 253"/>
        <xdr:cNvSpPr/>
      </xdr:nvSpPr>
      <xdr:spPr>
        <a:xfrm>
          <a:off x="4584700" y="1626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168753</xdr:rowOff>
    </xdr:from>
    <xdr:ext cx="534377" cy="259045"/>
    <xdr:sp macro="" textlink="">
      <xdr:nvSpPr>
        <xdr:cNvPr id="255" name="衛生費該当値テキスト"/>
        <xdr:cNvSpPr txBox="1"/>
      </xdr:nvSpPr>
      <xdr:spPr>
        <a:xfrm>
          <a:off x="4686300" y="161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30389</xdr:rowOff>
    </xdr:from>
    <xdr:to>
      <xdr:col>20</xdr:col>
      <xdr:colOff>38100</xdr:colOff>
      <xdr:row>94</xdr:row>
      <xdr:rowOff>131989</xdr:rowOff>
    </xdr:to>
    <xdr:sp macro="" textlink="">
      <xdr:nvSpPr>
        <xdr:cNvPr id="256" name="楕円 255"/>
        <xdr:cNvSpPr/>
      </xdr:nvSpPr>
      <xdr:spPr>
        <a:xfrm>
          <a:off x="3746500" y="161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148516</xdr:rowOff>
    </xdr:from>
    <xdr:ext cx="534377" cy="259045"/>
    <xdr:sp macro="" textlink="">
      <xdr:nvSpPr>
        <xdr:cNvPr id="257" name="テキスト ボックス 256"/>
        <xdr:cNvSpPr txBox="1"/>
      </xdr:nvSpPr>
      <xdr:spPr>
        <a:xfrm>
          <a:off x="3530111" y="1592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166962</xdr:rowOff>
    </xdr:from>
    <xdr:to>
      <xdr:col>15</xdr:col>
      <xdr:colOff>101600</xdr:colOff>
      <xdr:row>96</xdr:row>
      <xdr:rowOff>97112</xdr:rowOff>
    </xdr:to>
    <xdr:sp macro="" textlink="">
      <xdr:nvSpPr>
        <xdr:cNvPr id="258" name="楕円 257"/>
        <xdr:cNvSpPr/>
      </xdr:nvSpPr>
      <xdr:spPr>
        <a:xfrm>
          <a:off x="2857500" y="164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88239</xdr:rowOff>
    </xdr:from>
    <xdr:ext cx="534377" cy="259045"/>
    <xdr:sp macro="" textlink="">
      <xdr:nvSpPr>
        <xdr:cNvPr id="259" name="テキスト ボックス 258"/>
        <xdr:cNvSpPr txBox="1"/>
      </xdr:nvSpPr>
      <xdr:spPr>
        <a:xfrm>
          <a:off x="2641111" y="165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117562</xdr:rowOff>
    </xdr:from>
    <xdr:to>
      <xdr:col>10</xdr:col>
      <xdr:colOff>165100</xdr:colOff>
      <xdr:row>96</xdr:row>
      <xdr:rowOff>47712</xdr:rowOff>
    </xdr:to>
    <xdr:sp macro="" textlink="">
      <xdr:nvSpPr>
        <xdr:cNvPr id="260" name="楕円 259"/>
        <xdr:cNvSpPr/>
      </xdr:nvSpPr>
      <xdr:spPr>
        <a:xfrm>
          <a:off x="1968500" y="164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64239</xdr:rowOff>
    </xdr:from>
    <xdr:ext cx="534377" cy="259045"/>
    <xdr:sp macro="" textlink="">
      <xdr:nvSpPr>
        <xdr:cNvPr id="261" name="テキスト ボックス 260"/>
        <xdr:cNvSpPr txBox="1"/>
      </xdr:nvSpPr>
      <xdr:spPr>
        <a:xfrm>
          <a:off x="1752111" y="161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53130</xdr:rowOff>
    </xdr:from>
    <xdr:to>
      <xdr:col>6</xdr:col>
      <xdr:colOff>38100</xdr:colOff>
      <xdr:row>96</xdr:row>
      <xdr:rowOff>154730</xdr:rowOff>
    </xdr:to>
    <xdr:sp macro="" textlink="">
      <xdr:nvSpPr>
        <xdr:cNvPr id="262" name="楕円 261"/>
        <xdr:cNvSpPr/>
      </xdr:nvSpPr>
      <xdr:spPr>
        <a:xfrm>
          <a:off x="1079500" y="165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145857</xdr:rowOff>
    </xdr:from>
    <xdr:ext cx="534377" cy="259045"/>
    <xdr:sp macro="" textlink="">
      <xdr:nvSpPr>
        <xdr:cNvPr id="263" name="テキスト ボックス 262"/>
        <xdr:cNvSpPr txBox="1"/>
      </xdr:nvSpPr>
      <xdr:spPr>
        <a:xfrm>
          <a:off x="863111" y="166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102470</xdr:rowOff>
    </xdr:from>
    <xdr:to>
      <xdr:col>55</xdr:col>
      <xdr:colOff>0</xdr:colOff>
      <xdr:row>38</xdr:row>
      <xdr:rowOff>156028</xdr:rowOff>
    </xdr:to>
    <xdr:cxnSp macro="">
      <xdr:nvCxnSpPr>
        <xdr:cNvPr id="294" name="直線コネクタ 293"/>
        <xdr:cNvCxnSpPr/>
      </xdr:nvCxnSpPr>
      <xdr:spPr>
        <a:xfrm>
          <a:off x="9639300" y="6617570"/>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102470</xdr:rowOff>
    </xdr:from>
    <xdr:to>
      <xdr:col>50</xdr:col>
      <xdr:colOff>114300</xdr:colOff>
      <xdr:row>38</xdr:row>
      <xdr:rowOff>120759</xdr:rowOff>
    </xdr:to>
    <xdr:cxnSp macro="">
      <xdr:nvCxnSpPr>
        <xdr:cNvPr id="297" name="直線コネクタ 296"/>
        <xdr:cNvCxnSpPr/>
      </xdr:nvCxnSpPr>
      <xdr:spPr>
        <a:xfrm flipV="1">
          <a:off x="8750300" y="6617570"/>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120759</xdr:rowOff>
    </xdr:from>
    <xdr:to>
      <xdr:col>45</xdr:col>
      <xdr:colOff>177800</xdr:colOff>
      <xdr:row>38</xdr:row>
      <xdr:rowOff>145578</xdr:rowOff>
    </xdr:to>
    <xdr:cxnSp macro="">
      <xdr:nvCxnSpPr>
        <xdr:cNvPr id="300" name="直線コネクタ 299"/>
        <xdr:cNvCxnSpPr/>
      </xdr:nvCxnSpPr>
      <xdr:spPr>
        <a:xfrm flipV="1">
          <a:off x="7861300" y="663585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145578</xdr:rowOff>
    </xdr:from>
    <xdr:to>
      <xdr:col>41</xdr:col>
      <xdr:colOff>50800</xdr:colOff>
      <xdr:row>38</xdr:row>
      <xdr:rowOff>147538</xdr:rowOff>
    </xdr:to>
    <xdr:cxnSp macro="">
      <xdr:nvCxnSpPr>
        <xdr:cNvPr id="303" name="直線コネクタ 302"/>
        <xdr:cNvCxnSpPr/>
      </xdr:nvCxnSpPr>
      <xdr:spPr>
        <a:xfrm flipV="1">
          <a:off x="6972300" y="666067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105228</xdr:rowOff>
    </xdr:from>
    <xdr:to>
      <xdr:col>55</xdr:col>
      <xdr:colOff>50800</xdr:colOff>
      <xdr:row>39</xdr:row>
      <xdr:rowOff>35378</xdr:rowOff>
    </xdr:to>
    <xdr:sp macro="" textlink="">
      <xdr:nvSpPr>
        <xdr:cNvPr id="313" name="楕円 312"/>
        <xdr:cNvSpPr/>
      </xdr:nvSpPr>
      <xdr:spPr>
        <a:xfrm>
          <a:off x="104267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20155</xdr:rowOff>
    </xdr:from>
    <xdr:ext cx="378565" cy="259045"/>
    <xdr:sp macro="" textlink="">
      <xdr:nvSpPr>
        <xdr:cNvPr id="314" name="労働費該当値テキスト"/>
        <xdr:cNvSpPr txBox="1"/>
      </xdr:nvSpPr>
      <xdr:spPr>
        <a:xfrm>
          <a:off x="10528300" y="653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51670</xdr:rowOff>
    </xdr:from>
    <xdr:to>
      <xdr:col>50</xdr:col>
      <xdr:colOff>165100</xdr:colOff>
      <xdr:row>38</xdr:row>
      <xdr:rowOff>153270</xdr:rowOff>
    </xdr:to>
    <xdr:sp macro="" textlink="">
      <xdr:nvSpPr>
        <xdr:cNvPr id="315" name="楕円 314"/>
        <xdr:cNvSpPr/>
      </xdr:nvSpPr>
      <xdr:spPr>
        <a:xfrm>
          <a:off x="9588500" y="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144397</xdr:rowOff>
    </xdr:from>
    <xdr:ext cx="378565" cy="259045"/>
    <xdr:sp macro="" textlink="">
      <xdr:nvSpPr>
        <xdr:cNvPr id="316" name="テキスト ボックス 315"/>
        <xdr:cNvSpPr txBox="1"/>
      </xdr:nvSpPr>
      <xdr:spPr>
        <a:xfrm>
          <a:off x="9450017" y="665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69959</xdr:rowOff>
    </xdr:from>
    <xdr:to>
      <xdr:col>46</xdr:col>
      <xdr:colOff>38100</xdr:colOff>
      <xdr:row>39</xdr:row>
      <xdr:rowOff>109</xdr:rowOff>
    </xdr:to>
    <xdr:sp macro="" textlink="">
      <xdr:nvSpPr>
        <xdr:cNvPr id="317" name="楕円 316"/>
        <xdr:cNvSpPr/>
      </xdr:nvSpPr>
      <xdr:spPr>
        <a:xfrm>
          <a:off x="8699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162686</xdr:rowOff>
    </xdr:from>
    <xdr:ext cx="378565" cy="259045"/>
    <xdr:sp macro="" textlink="">
      <xdr:nvSpPr>
        <xdr:cNvPr id="318" name="テキスト ボックス 317"/>
        <xdr:cNvSpPr txBox="1"/>
      </xdr:nvSpPr>
      <xdr:spPr>
        <a:xfrm>
          <a:off x="8561017" y="66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94778</xdr:rowOff>
    </xdr:from>
    <xdr:to>
      <xdr:col>41</xdr:col>
      <xdr:colOff>101600</xdr:colOff>
      <xdr:row>39</xdr:row>
      <xdr:rowOff>24928</xdr:rowOff>
    </xdr:to>
    <xdr:sp macro="" textlink="">
      <xdr:nvSpPr>
        <xdr:cNvPr id="319" name="楕円 318"/>
        <xdr:cNvSpPr/>
      </xdr:nvSpPr>
      <xdr:spPr>
        <a:xfrm>
          <a:off x="7810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16055</xdr:rowOff>
    </xdr:from>
    <xdr:ext cx="378565" cy="259045"/>
    <xdr:sp macro="" textlink="">
      <xdr:nvSpPr>
        <xdr:cNvPr id="320" name="テキスト ボックス 319"/>
        <xdr:cNvSpPr txBox="1"/>
      </xdr:nvSpPr>
      <xdr:spPr>
        <a:xfrm>
          <a:off x="7672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96738</xdr:rowOff>
    </xdr:from>
    <xdr:to>
      <xdr:col>36</xdr:col>
      <xdr:colOff>165100</xdr:colOff>
      <xdr:row>39</xdr:row>
      <xdr:rowOff>26888</xdr:rowOff>
    </xdr:to>
    <xdr:sp macro="" textlink="">
      <xdr:nvSpPr>
        <xdr:cNvPr id="321" name="楕円 320"/>
        <xdr:cNvSpPr/>
      </xdr:nvSpPr>
      <xdr:spPr>
        <a:xfrm>
          <a:off x="6921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18015</xdr:rowOff>
    </xdr:from>
    <xdr:ext cx="378565" cy="259045"/>
    <xdr:sp macro="" textlink="">
      <xdr:nvSpPr>
        <xdr:cNvPr id="322" name="テキスト ボックス 321"/>
        <xdr:cNvSpPr txBox="1"/>
      </xdr:nvSpPr>
      <xdr:spPr>
        <a:xfrm>
          <a:off x="6783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120996</xdr:rowOff>
    </xdr:from>
    <xdr:to>
      <xdr:col>55</xdr:col>
      <xdr:colOff>0</xdr:colOff>
      <xdr:row>57</xdr:row>
      <xdr:rowOff>29364</xdr:rowOff>
    </xdr:to>
    <xdr:cxnSp macro="">
      <xdr:nvCxnSpPr>
        <xdr:cNvPr id="349" name="直線コネクタ 348"/>
        <xdr:cNvCxnSpPr/>
      </xdr:nvCxnSpPr>
      <xdr:spPr>
        <a:xfrm flipV="1">
          <a:off x="9639300" y="9722196"/>
          <a:ext cx="838200" cy="7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29364</xdr:rowOff>
    </xdr:from>
    <xdr:to>
      <xdr:col>50</xdr:col>
      <xdr:colOff>114300</xdr:colOff>
      <xdr:row>57</xdr:row>
      <xdr:rowOff>71024</xdr:rowOff>
    </xdr:to>
    <xdr:cxnSp macro="">
      <xdr:nvCxnSpPr>
        <xdr:cNvPr id="352" name="直線コネクタ 351"/>
        <xdr:cNvCxnSpPr/>
      </xdr:nvCxnSpPr>
      <xdr:spPr>
        <a:xfrm flipV="1">
          <a:off x="8750300" y="9802014"/>
          <a:ext cx="8890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71024</xdr:rowOff>
    </xdr:from>
    <xdr:to>
      <xdr:col>45</xdr:col>
      <xdr:colOff>177800</xdr:colOff>
      <xdr:row>57</xdr:row>
      <xdr:rowOff>83689</xdr:rowOff>
    </xdr:to>
    <xdr:cxnSp macro="">
      <xdr:nvCxnSpPr>
        <xdr:cNvPr id="355" name="直線コネクタ 354"/>
        <xdr:cNvCxnSpPr/>
      </xdr:nvCxnSpPr>
      <xdr:spPr>
        <a:xfrm flipV="1">
          <a:off x="7861300" y="9843674"/>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77918</xdr:rowOff>
    </xdr:from>
    <xdr:to>
      <xdr:col>41</xdr:col>
      <xdr:colOff>50800</xdr:colOff>
      <xdr:row>57</xdr:row>
      <xdr:rowOff>83689</xdr:rowOff>
    </xdr:to>
    <xdr:cxnSp macro="">
      <xdr:nvCxnSpPr>
        <xdr:cNvPr id="358" name="直線コネクタ 357"/>
        <xdr:cNvCxnSpPr/>
      </xdr:nvCxnSpPr>
      <xdr:spPr>
        <a:xfrm>
          <a:off x="6972300" y="9850568"/>
          <a:ext cx="8890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70196</xdr:rowOff>
    </xdr:from>
    <xdr:to>
      <xdr:col>55</xdr:col>
      <xdr:colOff>50800</xdr:colOff>
      <xdr:row>57</xdr:row>
      <xdr:rowOff>346</xdr:rowOff>
    </xdr:to>
    <xdr:sp macro="" textlink="">
      <xdr:nvSpPr>
        <xdr:cNvPr id="368" name="楕円 367"/>
        <xdr:cNvSpPr/>
      </xdr:nvSpPr>
      <xdr:spPr>
        <a:xfrm>
          <a:off x="10426700" y="96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93073</xdr:rowOff>
    </xdr:from>
    <xdr:ext cx="534377" cy="259045"/>
    <xdr:sp macro="" textlink="">
      <xdr:nvSpPr>
        <xdr:cNvPr id="369" name="農林水産業費該当値テキスト"/>
        <xdr:cNvSpPr txBox="1"/>
      </xdr:nvSpPr>
      <xdr:spPr>
        <a:xfrm>
          <a:off x="10528300" y="952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150014</xdr:rowOff>
    </xdr:from>
    <xdr:to>
      <xdr:col>50</xdr:col>
      <xdr:colOff>165100</xdr:colOff>
      <xdr:row>57</xdr:row>
      <xdr:rowOff>80164</xdr:rowOff>
    </xdr:to>
    <xdr:sp macro="" textlink="">
      <xdr:nvSpPr>
        <xdr:cNvPr id="370" name="楕円 369"/>
        <xdr:cNvSpPr/>
      </xdr:nvSpPr>
      <xdr:spPr>
        <a:xfrm>
          <a:off x="9588500" y="97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96691</xdr:rowOff>
    </xdr:from>
    <xdr:ext cx="534377" cy="259045"/>
    <xdr:sp macro="" textlink="">
      <xdr:nvSpPr>
        <xdr:cNvPr id="371" name="テキスト ボックス 370"/>
        <xdr:cNvSpPr txBox="1"/>
      </xdr:nvSpPr>
      <xdr:spPr>
        <a:xfrm>
          <a:off x="9372111" y="952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20224</xdr:rowOff>
    </xdr:from>
    <xdr:to>
      <xdr:col>46</xdr:col>
      <xdr:colOff>38100</xdr:colOff>
      <xdr:row>57</xdr:row>
      <xdr:rowOff>121824</xdr:rowOff>
    </xdr:to>
    <xdr:sp macro="" textlink="">
      <xdr:nvSpPr>
        <xdr:cNvPr id="372" name="楕円 371"/>
        <xdr:cNvSpPr/>
      </xdr:nvSpPr>
      <xdr:spPr>
        <a:xfrm>
          <a:off x="8699500" y="97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138351</xdr:rowOff>
    </xdr:from>
    <xdr:ext cx="534377" cy="259045"/>
    <xdr:sp macro="" textlink="">
      <xdr:nvSpPr>
        <xdr:cNvPr id="373" name="テキスト ボックス 372"/>
        <xdr:cNvSpPr txBox="1"/>
      </xdr:nvSpPr>
      <xdr:spPr>
        <a:xfrm>
          <a:off x="8483111" y="956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32889</xdr:rowOff>
    </xdr:from>
    <xdr:to>
      <xdr:col>41</xdr:col>
      <xdr:colOff>101600</xdr:colOff>
      <xdr:row>57</xdr:row>
      <xdr:rowOff>134489</xdr:rowOff>
    </xdr:to>
    <xdr:sp macro="" textlink="">
      <xdr:nvSpPr>
        <xdr:cNvPr id="374" name="楕円 373"/>
        <xdr:cNvSpPr/>
      </xdr:nvSpPr>
      <xdr:spPr>
        <a:xfrm>
          <a:off x="7810500" y="98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151016</xdr:rowOff>
    </xdr:from>
    <xdr:ext cx="534377" cy="259045"/>
    <xdr:sp macro="" textlink="">
      <xdr:nvSpPr>
        <xdr:cNvPr id="375" name="テキスト ボックス 374"/>
        <xdr:cNvSpPr txBox="1"/>
      </xdr:nvSpPr>
      <xdr:spPr>
        <a:xfrm>
          <a:off x="7594111" y="95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27118</xdr:rowOff>
    </xdr:from>
    <xdr:to>
      <xdr:col>36</xdr:col>
      <xdr:colOff>165100</xdr:colOff>
      <xdr:row>57</xdr:row>
      <xdr:rowOff>128718</xdr:rowOff>
    </xdr:to>
    <xdr:sp macro="" textlink="">
      <xdr:nvSpPr>
        <xdr:cNvPr id="376" name="楕円 375"/>
        <xdr:cNvSpPr/>
      </xdr:nvSpPr>
      <xdr:spPr>
        <a:xfrm>
          <a:off x="6921500" y="97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145245</xdr:rowOff>
    </xdr:from>
    <xdr:ext cx="534377" cy="259045"/>
    <xdr:sp macro="" textlink="">
      <xdr:nvSpPr>
        <xdr:cNvPr id="377" name="テキスト ボックス 376"/>
        <xdr:cNvSpPr txBox="1"/>
      </xdr:nvSpPr>
      <xdr:spPr>
        <a:xfrm>
          <a:off x="6705111" y="95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108936</xdr:rowOff>
    </xdr:from>
    <xdr:to>
      <xdr:col>55</xdr:col>
      <xdr:colOff>0</xdr:colOff>
      <xdr:row>77</xdr:row>
      <xdr:rowOff>121217</xdr:rowOff>
    </xdr:to>
    <xdr:cxnSp macro="">
      <xdr:nvCxnSpPr>
        <xdr:cNvPr id="402" name="直線コネクタ 401"/>
        <xdr:cNvCxnSpPr/>
      </xdr:nvCxnSpPr>
      <xdr:spPr>
        <a:xfrm>
          <a:off x="9639300" y="13310586"/>
          <a:ext cx="8382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108936</xdr:rowOff>
    </xdr:from>
    <xdr:to>
      <xdr:col>50</xdr:col>
      <xdr:colOff>114300</xdr:colOff>
      <xdr:row>77</xdr:row>
      <xdr:rowOff>134248</xdr:rowOff>
    </xdr:to>
    <xdr:cxnSp macro="">
      <xdr:nvCxnSpPr>
        <xdr:cNvPr id="405" name="直線コネクタ 404"/>
        <xdr:cNvCxnSpPr/>
      </xdr:nvCxnSpPr>
      <xdr:spPr>
        <a:xfrm flipV="1">
          <a:off x="8750300" y="13310586"/>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134248</xdr:rowOff>
    </xdr:from>
    <xdr:to>
      <xdr:col>45</xdr:col>
      <xdr:colOff>177800</xdr:colOff>
      <xdr:row>77</xdr:row>
      <xdr:rowOff>137717</xdr:rowOff>
    </xdr:to>
    <xdr:cxnSp macro="">
      <xdr:nvCxnSpPr>
        <xdr:cNvPr id="408" name="直線コネクタ 407"/>
        <xdr:cNvCxnSpPr/>
      </xdr:nvCxnSpPr>
      <xdr:spPr>
        <a:xfrm flipV="1">
          <a:off x="7861300" y="13335898"/>
          <a:ext cx="889000"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131150</xdr:rowOff>
    </xdr:from>
    <xdr:to>
      <xdr:col>41</xdr:col>
      <xdr:colOff>50800</xdr:colOff>
      <xdr:row>77</xdr:row>
      <xdr:rowOff>137717</xdr:rowOff>
    </xdr:to>
    <xdr:cxnSp macro="">
      <xdr:nvCxnSpPr>
        <xdr:cNvPr id="411" name="直線コネクタ 410"/>
        <xdr:cNvCxnSpPr/>
      </xdr:nvCxnSpPr>
      <xdr:spPr>
        <a:xfrm>
          <a:off x="6972300" y="13332800"/>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70417</xdr:rowOff>
    </xdr:from>
    <xdr:to>
      <xdr:col>55</xdr:col>
      <xdr:colOff>50800</xdr:colOff>
      <xdr:row>78</xdr:row>
      <xdr:rowOff>567</xdr:rowOff>
    </xdr:to>
    <xdr:sp macro="" textlink="">
      <xdr:nvSpPr>
        <xdr:cNvPr id="421" name="楕円 420"/>
        <xdr:cNvSpPr/>
      </xdr:nvSpPr>
      <xdr:spPr>
        <a:xfrm>
          <a:off x="10426700" y="132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156794</xdr:rowOff>
    </xdr:from>
    <xdr:ext cx="534377" cy="259045"/>
    <xdr:sp macro="" textlink="">
      <xdr:nvSpPr>
        <xdr:cNvPr id="422" name="商工費該当値テキスト"/>
        <xdr:cNvSpPr txBox="1"/>
      </xdr:nvSpPr>
      <xdr:spPr>
        <a:xfrm>
          <a:off x="10528300" y="131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58136</xdr:rowOff>
    </xdr:from>
    <xdr:to>
      <xdr:col>50</xdr:col>
      <xdr:colOff>165100</xdr:colOff>
      <xdr:row>77</xdr:row>
      <xdr:rowOff>159736</xdr:rowOff>
    </xdr:to>
    <xdr:sp macro="" textlink="">
      <xdr:nvSpPr>
        <xdr:cNvPr id="423" name="楕円 422"/>
        <xdr:cNvSpPr/>
      </xdr:nvSpPr>
      <xdr:spPr>
        <a:xfrm>
          <a:off x="9588500" y="132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150863</xdr:rowOff>
    </xdr:from>
    <xdr:ext cx="534377" cy="259045"/>
    <xdr:sp macro="" textlink="">
      <xdr:nvSpPr>
        <xdr:cNvPr id="424" name="テキスト ボックス 423"/>
        <xdr:cNvSpPr txBox="1"/>
      </xdr:nvSpPr>
      <xdr:spPr>
        <a:xfrm>
          <a:off x="9372111" y="133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83448</xdr:rowOff>
    </xdr:from>
    <xdr:to>
      <xdr:col>46</xdr:col>
      <xdr:colOff>38100</xdr:colOff>
      <xdr:row>78</xdr:row>
      <xdr:rowOff>13598</xdr:rowOff>
    </xdr:to>
    <xdr:sp macro="" textlink="">
      <xdr:nvSpPr>
        <xdr:cNvPr id="425" name="楕円 424"/>
        <xdr:cNvSpPr/>
      </xdr:nvSpPr>
      <xdr:spPr>
        <a:xfrm>
          <a:off x="8699500" y="132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4725</xdr:rowOff>
    </xdr:from>
    <xdr:ext cx="534377" cy="259045"/>
    <xdr:sp macro="" textlink="">
      <xdr:nvSpPr>
        <xdr:cNvPr id="426" name="テキスト ボックス 425"/>
        <xdr:cNvSpPr txBox="1"/>
      </xdr:nvSpPr>
      <xdr:spPr>
        <a:xfrm>
          <a:off x="8483111" y="133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86917</xdr:rowOff>
    </xdr:from>
    <xdr:to>
      <xdr:col>41</xdr:col>
      <xdr:colOff>101600</xdr:colOff>
      <xdr:row>78</xdr:row>
      <xdr:rowOff>17067</xdr:rowOff>
    </xdr:to>
    <xdr:sp macro="" textlink="">
      <xdr:nvSpPr>
        <xdr:cNvPr id="427" name="楕円 426"/>
        <xdr:cNvSpPr/>
      </xdr:nvSpPr>
      <xdr:spPr>
        <a:xfrm>
          <a:off x="7810500" y="132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8194</xdr:rowOff>
    </xdr:from>
    <xdr:ext cx="534377" cy="259045"/>
    <xdr:sp macro="" textlink="">
      <xdr:nvSpPr>
        <xdr:cNvPr id="428" name="テキスト ボックス 427"/>
        <xdr:cNvSpPr txBox="1"/>
      </xdr:nvSpPr>
      <xdr:spPr>
        <a:xfrm>
          <a:off x="7594111" y="133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80350</xdr:rowOff>
    </xdr:from>
    <xdr:to>
      <xdr:col>36</xdr:col>
      <xdr:colOff>165100</xdr:colOff>
      <xdr:row>78</xdr:row>
      <xdr:rowOff>10500</xdr:rowOff>
    </xdr:to>
    <xdr:sp macro="" textlink="">
      <xdr:nvSpPr>
        <xdr:cNvPr id="429" name="楕円 428"/>
        <xdr:cNvSpPr/>
      </xdr:nvSpPr>
      <xdr:spPr>
        <a:xfrm>
          <a:off x="6921500" y="132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1627</xdr:rowOff>
    </xdr:from>
    <xdr:ext cx="534377" cy="259045"/>
    <xdr:sp macro="" textlink="">
      <xdr:nvSpPr>
        <xdr:cNvPr id="430" name="テキスト ボックス 429"/>
        <xdr:cNvSpPr txBox="1"/>
      </xdr:nvSpPr>
      <xdr:spPr>
        <a:xfrm>
          <a:off x="6705111" y="133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27011</xdr:rowOff>
    </xdr:from>
    <xdr:to>
      <xdr:col>55</xdr:col>
      <xdr:colOff>0</xdr:colOff>
      <xdr:row>96</xdr:row>
      <xdr:rowOff>46006</xdr:rowOff>
    </xdr:to>
    <xdr:cxnSp macro="">
      <xdr:nvCxnSpPr>
        <xdr:cNvPr id="461" name="直線コネクタ 460"/>
        <xdr:cNvCxnSpPr/>
      </xdr:nvCxnSpPr>
      <xdr:spPr>
        <a:xfrm flipV="1">
          <a:off x="9639300" y="16486211"/>
          <a:ext cx="838200" cy="1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46006</xdr:rowOff>
    </xdr:from>
    <xdr:to>
      <xdr:col>50</xdr:col>
      <xdr:colOff>114300</xdr:colOff>
      <xdr:row>96</xdr:row>
      <xdr:rowOff>158631</xdr:rowOff>
    </xdr:to>
    <xdr:cxnSp macro="">
      <xdr:nvCxnSpPr>
        <xdr:cNvPr id="464" name="直線コネクタ 463"/>
        <xdr:cNvCxnSpPr/>
      </xdr:nvCxnSpPr>
      <xdr:spPr>
        <a:xfrm flipV="1">
          <a:off x="8750300" y="16505206"/>
          <a:ext cx="889000" cy="1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158631</xdr:rowOff>
    </xdr:from>
    <xdr:to>
      <xdr:col>45</xdr:col>
      <xdr:colOff>177800</xdr:colOff>
      <xdr:row>97</xdr:row>
      <xdr:rowOff>7156</xdr:rowOff>
    </xdr:to>
    <xdr:cxnSp macro="">
      <xdr:nvCxnSpPr>
        <xdr:cNvPr id="467" name="直線コネクタ 466"/>
        <xdr:cNvCxnSpPr/>
      </xdr:nvCxnSpPr>
      <xdr:spPr>
        <a:xfrm flipV="1">
          <a:off x="7861300" y="16617831"/>
          <a:ext cx="889000"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129891</xdr:rowOff>
    </xdr:from>
    <xdr:to>
      <xdr:col>41</xdr:col>
      <xdr:colOff>50800</xdr:colOff>
      <xdr:row>97</xdr:row>
      <xdr:rowOff>7156</xdr:rowOff>
    </xdr:to>
    <xdr:cxnSp macro="">
      <xdr:nvCxnSpPr>
        <xdr:cNvPr id="470" name="直線コネクタ 469"/>
        <xdr:cNvCxnSpPr/>
      </xdr:nvCxnSpPr>
      <xdr:spPr>
        <a:xfrm>
          <a:off x="6972300" y="16589091"/>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147661</xdr:rowOff>
    </xdr:from>
    <xdr:to>
      <xdr:col>55</xdr:col>
      <xdr:colOff>50800</xdr:colOff>
      <xdr:row>96</xdr:row>
      <xdr:rowOff>77811</xdr:rowOff>
    </xdr:to>
    <xdr:sp macro="" textlink="">
      <xdr:nvSpPr>
        <xdr:cNvPr id="480" name="楕円 479"/>
        <xdr:cNvSpPr/>
      </xdr:nvSpPr>
      <xdr:spPr>
        <a:xfrm>
          <a:off x="10426700" y="164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126088</xdr:rowOff>
    </xdr:from>
    <xdr:ext cx="534377" cy="259045"/>
    <xdr:sp macro="" textlink="">
      <xdr:nvSpPr>
        <xdr:cNvPr id="481" name="土木費該当値テキスト"/>
        <xdr:cNvSpPr txBox="1"/>
      </xdr:nvSpPr>
      <xdr:spPr>
        <a:xfrm>
          <a:off x="10528300" y="1641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166656</xdr:rowOff>
    </xdr:from>
    <xdr:to>
      <xdr:col>50</xdr:col>
      <xdr:colOff>165100</xdr:colOff>
      <xdr:row>96</xdr:row>
      <xdr:rowOff>96806</xdr:rowOff>
    </xdr:to>
    <xdr:sp macro="" textlink="">
      <xdr:nvSpPr>
        <xdr:cNvPr id="482" name="楕円 481"/>
        <xdr:cNvSpPr/>
      </xdr:nvSpPr>
      <xdr:spPr>
        <a:xfrm>
          <a:off x="9588500" y="164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87933</xdr:rowOff>
    </xdr:from>
    <xdr:ext cx="534377" cy="259045"/>
    <xdr:sp macro="" textlink="">
      <xdr:nvSpPr>
        <xdr:cNvPr id="483" name="テキスト ボックス 482"/>
        <xdr:cNvSpPr txBox="1"/>
      </xdr:nvSpPr>
      <xdr:spPr>
        <a:xfrm>
          <a:off x="9372111" y="165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107831</xdr:rowOff>
    </xdr:from>
    <xdr:to>
      <xdr:col>46</xdr:col>
      <xdr:colOff>38100</xdr:colOff>
      <xdr:row>97</xdr:row>
      <xdr:rowOff>37981</xdr:rowOff>
    </xdr:to>
    <xdr:sp macro="" textlink="">
      <xdr:nvSpPr>
        <xdr:cNvPr id="484" name="楕円 483"/>
        <xdr:cNvSpPr/>
      </xdr:nvSpPr>
      <xdr:spPr>
        <a:xfrm>
          <a:off x="8699500" y="165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29108</xdr:rowOff>
    </xdr:from>
    <xdr:ext cx="534377" cy="259045"/>
    <xdr:sp macro="" textlink="">
      <xdr:nvSpPr>
        <xdr:cNvPr id="485" name="テキスト ボックス 484"/>
        <xdr:cNvSpPr txBox="1"/>
      </xdr:nvSpPr>
      <xdr:spPr>
        <a:xfrm>
          <a:off x="8483111" y="166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127806</xdr:rowOff>
    </xdr:from>
    <xdr:to>
      <xdr:col>41</xdr:col>
      <xdr:colOff>101600</xdr:colOff>
      <xdr:row>97</xdr:row>
      <xdr:rowOff>57956</xdr:rowOff>
    </xdr:to>
    <xdr:sp macro="" textlink="">
      <xdr:nvSpPr>
        <xdr:cNvPr id="486" name="楕円 485"/>
        <xdr:cNvSpPr/>
      </xdr:nvSpPr>
      <xdr:spPr>
        <a:xfrm>
          <a:off x="7810500" y="165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49083</xdr:rowOff>
    </xdr:from>
    <xdr:ext cx="534377" cy="259045"/>
    <xdr:sp macro="" textlink="">
      <xdr:nvSpPr>
        <xdr:cNvPr id="487" name="テキスト ボックス 486"/>
        <xdr:cNvSpPr txBox="1"/>
      </xdr:nvSpPr>
      <xdr:spPr>
        <a:xfrm>
          <a:off x="7594111" y="166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79091</xdr:rowOff>
    </xdr:from>
    <xdr:to>
      <xdr:col>36</xdr:col>
      <xdr:colOff>165100</xdr:colOff>
      <xdr:row>97</xdr:row>
      <xdr:rowOff>9241</xdr:rowOff>
    </xdr:to>
    <xdr:sp macro="" textlink="">
      <xdr:nvSpPr>
        <xdr:cNvPr id="488" name="楕円 487"/>
        <xdr:cNvSpPr/>
      </xdr:nvSpPr>
      <xdr:spPr>
        <a:xfrm>
          <a:off x="6921500" y="16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368</xdr:rowOff>
    </xdr:from>
    <xdr:ext cx="534377" cy="259045"/>
    <xdr:sp macro="" textlink="">
      <xdr:nvSpPr>
        <xdr:cNvPr id="489" name="テキスト ボックス 488"/>
        <xdr:cNvSpPr txBox="1"/>
      </xdr:nvSpPr>
      <xdr:spPr>
        <a:xfrm>
          <a:off x="6705111" y="166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117738</xdr:rowOff>
    </xdr:from>
    <xdr:to>
      <xdr:col>85</xdr:col>
      <xdr:colOff>127000</xdr:colOff>
      <xdr:row>36</xdr:row>
      <xdr:rowOff>152600</xdr:rowOff>
    </xdr:to>
    <xdr:cxnSp macro="">
      <xdr:nvCxnSpPr>
        <xdr:cNvPr id="520" name="直線コネクタ 519"/>
        <xdr:cNvCxnSpPr/>
      </xdr:nvCxnSpPr>
      <xdr:spPr>
        <a:xfrm flipV="1">
          <a:off x="15481300" y="6118488"/>
          <a:ext cx="838200" cy="20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152600</xdr:rowOff>
    </xdr:from>
    <xdr:to>
      <xdr:col>81</xdr:col>
      <xdr:colOff>50800</xdr:colOff>
      <xdr:row>37</xdr:row>
      <xdr:rowOff>43198</xdr:rowOff>
    </xdr:to>
    <xdr:cxnSp macro="">
      <xdr:nvCxnSpPr>
        <xdr:cNvPr id="523" name="直線コネクタ 522"/>
        <xdr:cNvCxnSpPr/>
      </xdr:nvCxnSpPr>
      <xdr:spPr>
        <a:xfrm flipV="1">
          <a:off x="14592300" y="632480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34805</xdr:rowOff>
    </xdr:from>
    <xdr:to>
      <xdr:col>76</xdr:col>
      <xdr:colOff>114300</xdr:colOff>
      <xdr:row>37</xdr:row>
      <xdr:rowOff>43198</xdr:rowOff>
    </xdr:to>
    <xdr:cxnSp macro="">
      <xdr:nvCxnSpPr>
        <xdr:cNvPr id="526" name="直線コネクタ 525"/>
        <xdr:cNvCxnSpPr/>
      </xdr:nvCxnSpPr>
      <xdr:spPr>
        <a:xfrm>
          <a:off x="13703300" y="6378455"/>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34805</xdr:rowOff>
    </xdr:from>
    <xdr:to>
      <xdr:col>71</xdr:col>
      <xdr:colOff>177800</xdr:colOff>
      <xdr:row>37</xdr:row>
      <xdr:rowOff>37075</xdr:rowOff>
    </xdr:to>
    <xdr:cxnSp macro="">
      <xdr:nvCxnSpPr>
        <xdr:cNvPr id="529" name="直線コネクタ 528"/>
        <xdr:cNvCxnSpPr/>
      </xdr:nvCxnSpPr>
      <xdr:spPr>
        <a:xfrm flipV="1">
          <a:off x="12814300" y="6378455"/>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66938</xdr:rowOff>
    </xdr:from>
    <xdr:to>
      <xdr:col>85</xdr:col>
      <xdr:colOff>177800</xdr:colOff>
      <xdr:row>35</xdr:row>
      <xdr:rowOff>168538</xdr:rowOff>
    </xdr:to>
    <xdr:sp macro="" textlink="">
      <xdr:nvSpPr>
        <xdr:cNvPr id="539" name="楕円 538"/>
        <xdr:cNvSpPr/>
      </xdr:nvSpPr>
      <xdr:spPr>
        <a:xfrm>
          <a:off x="16268700" y="606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89815</xdr:rowOff>
    </xdr:from>
    <xdr:ext cx="534377" cy="259045"/>
    <xdr:sp macro="" textlink="">
      <xdr:nvSpPr>
        <xdr:cNvPr id="540" name="消防費該当値テキスト"/>
        <xdr:cNvSpPr txBox="1"/>
      </xdr:nvSpPr>
      <xdr:spPr>
        <a:xfrm>
          <a:off x="16370300" y="591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101800</xdr:rowOff>
    </xdr:from>
    <xdr:to>
      <xdr:col>81</xdr:col>
      <xdr:colOff>101600</xdr:colOff>
      <xdr:row>37</xdr:row>
      <xdr:rowOff>31950</xdr:rowOff>
    </xdr:to>
    <xdr:sp macro="" textlink="">
      <xdr:nvSpPr>
        <xdr:cNvPr id="541" name="楕円 540"/>
        <xdr:cNvSpPr/>
      </xdr:nvSpPr>
      <xdr:spPr>
        <a:xfrm>
          <a:off x="15430500" y="627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48477</xdr:rowOff>
    </xdr:from>
    <xdr:ext cx="534377" cy="259045"/>
    <xdr:sp macro="" textlink="">
      <xdr:nvSpPr>
        <xdr:cNvPr id="542" name="テキスト ボックス 541"/>
        <xdr:cNvSpPr txBox="1"/>
      </xdr:nvSpPr>
      <xdr:spPr>
        <a:xfrm>
          <a:off x="15214111" y="604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163848</xdr:rowOff>
    </xdr:from>
    <xdr:to>
      <xdr:col>76</xdr:col>
      <xdr:colOff>165100</xdr:colOff>
      <xdr:row>37</xdr:row>
      <xdr:rowOff>93998</xdr:rowOff>
    </xdr:to>
    <xdr:sp macro="" textlink="">
      <xdr:nvSpPr>
        <xdr:cNvPr id="543" name="楕円 542"/>
        <xdr:cNvSpPr/>
      </xdr:nvSpPr>
      <xdr:spPr>
        <a:xfrm>
          <a:off x="14541500" y="63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85125</xdr:rowOff>
    </xdr:from>
    <xdr:ext cx="534377" cy="259045"/>
    <xdr:sp macro="" textlink="">
      <xdr:nvSpPr>
        <xdr:cNvPr id="544" name="テキスト ボックス 543"/>
        <xdr:cNvSpPr txBox="1"/>
      </xdr:nvSpPr>
      <xdr:spPr>
        <a:xfrm>
          <a:off x="14325111" y="64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155455</xdr:rowOff>
    </xdr:from>
    <xdr:to>
      <xdr:col>72</xdr:col>
      <xdr:colOff>38100</xdr:colOff>
      <xdr:row>37</xdr:row>
      <xdr:rowOff>85605</xdr:rowOff>
    </xdr:to>
    <xdr:sp macro="" textlink="">
      <xdr:nvSpPr>
        <xdr:cNvPr id="545" name="楕円 544"/>
        <xdr:cNvSpPr/>
      </xdr:nvSpPr>
      <xdr:spPr>
        <a:xfrm>
          <a:off x="13652500" y="63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102132</xdr:rowOff>
    </xdr:from>
    <xdr:ext cx="534377" cy="259045"/>
    <xdr:sp macro="" textlink="">
      <xdr:nvSpPr>
        <xdr:cNvPr id="546" name="テキスト ボックス 545"/>
        <xdr:cNvSpPr txBox="1"/>
      </xdr:nvSpPr>
      <xdr:spPr>
        <a:xfrm>
          <a:off x="13436111" y="61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157725</xdr:rowOff>
    </xdr:from>
    <xdr:to>
      <xdr:col>67</xdr:col>
      <xdr:colOff>101600</xdr:colOff>
      <xdr:row>37</xdr:row>
      <xdr:rowOff>87875</xdr:rowOff>
    </xdr:to>
    <xdr:sp macro="" textlink="">
      <xdr:nvSpPr>
        <xdr:cNvPr id="547" name="楕円 546"/>
        <xdr:cNvSpPr/>
      </xdr:nvSpPr>
      <xdr:spPr>
        <a:xfrm>
          <a:off x="12763500" y="63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104402</xdr:rowOff>
    </xdr:from>
    <xdr:ext cx="534377" cy="259045"/>
    <xdr:sp macro="" textlink="">
      <xdr:nvSpPr>
        <xdr:cNvPr id="548" name="テキスト ボックス 547"/>
        <xdr:cNvSpPr txBox="1"/>
      </xdr:nvSpPr>
      <xdr:spPr>
        <a:xfrm>
          <a:off x="12547111" y="61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74640</xdr:rowOff>
    </xdr:from>
    <xdr:to>
      <xdr:col>85</xdr:col>
      <xdr:colOff>127000</xdr:colOff>
      <xdr:row>56</xdr:row>
      <xdr:rowOff>96114</xdr:rowOff>
    </xdr:to>
    <xdr:cxnSp macro="">
      <xdr:nvCxnSpPr>
        <xdr:cNvPr id="577" name="直線コネクタ 576"/>
        <xdr:cNvCxnSpPr/>
      </xdr:nvCxnSpPr>
      <xdr:spPr>
        <a:xfrm flipV="1">
          <a:off x="15481300" y="9332940"/>
          <a:ext cx="838200" cy="3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96114</xdr:rowOff>
    </xdr:from>
    <xdr:to>
      <xdr:col>81</xdr:col>
      <xdr:colOff>50800</xdr:colOff>
      <xdr:row>56</xdr:row>
      <xdr:rowOff>127005</xdr:rowOff>
    </xdr:to>
    <xdr:cxnSp macro="">
      <xdr:nvCxnSpPr>
        <xdr:cNvPr id="580" name="直線コネクタ 579"/>
        <xdr:cNvCxnSpPr/>
      </xdr:nvCxnSpPr>
      <xdr:spPr>
        <a:xfrm flipV="1">
          <a:off x="14592300" y="9697314"/>
          <a:ext cx="889000" cy="3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38110</xdr:rowOff>
    </xdr:from>
    <xdr:to>
      <xdr:col>76</xdr:col>
      <xdr:colOff>114300</xdr:colOff>
      <xdr:row>56</xdr:row>
      <xdr:rowOff>127005</xdr:rowOff>
    </xdr:to>
    <xdr:cxnSp macro="">
      <xdr:nvCxnSpPr>
        <xdr:cNvPr id="583" name="直線コネクタ 582"/>
        <xdr:cNvCxnSpPr/>
      </xdr:nvCxnSpPr>
      <xdr:spPr>
        <a:xfrm>
          <a:off x="13703300" y="9639310"/>
          <a:ext cx="889000" cy="8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38110</xdr:rowOff>
    </xdr:from>
    <xdr:to>
      <xdr:col>71</xdr:col>
      <xdr:colOff>177800</xdr:colOff>
      <xdr:row>57</xdr:row>
      <xdr:rowOff>29248</xdr:rowOff>
    </xdr:to>
    <xdr:cxnSp macro="">
      <xdr:nvCxnSpPr>
        <xdr:cNvPr id="586" name="直線コネクタ 585"/>
        <xdr:cNvCxnSpPr/>
      </xdr:nvCxnSpPr>
      <xdr:spPr>
        <a:xfrm flipV="1">
          <a:off x="12814300" y="9639310"/>
          <a:ext cx="889000" cy="16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23840</xdr:rowOff>
    </xdr:from>
    <xdr:to>
      <xdr:col>85</xdr:col>
      <xdr:colOff>177800</xdr:colOff>
      <xdr:row>54</xdr:row>
      <xdr:rowOff>125440</xdr:rowOff>
    </xdr:to>
    <xdr:sp macro="" textlink="">
      <xdr:nvSpPr>
        <xdr:cNvPr id="596" name="楕円 595"/>
        <xdr:cNvSpPr/>
      </xdr:nvSpPr>
      <xdr:spPr>
        <a:xfrm>
          <a:off x="16268700" y="92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46717</xdr:rowOff>
    </xdr:from>
    <xdr:ext cx="599010" cy="259045"/>
    <xdr:sp macro="" textlink="">
      <xdr:nvSpPr>
        <xdr:cNvPr id="597" name="教育費該当値テキスト"/>
        <xdr:cNvSpPr txBox="1"/>
      </xdr:nvSpPr>
      <xdr:spPr>
        <a:xfrm>
          <a:off x="16370300" y="913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45314</xdr:rowOff>
    </xdr:from>
    <xdr:to>
      <xdr:col>81</xdr:col>
      <xdr:colOff>101600</xdr:colOff>
      <xdr:row>56</xdr:row>
      <xdr:rowOff>146914</xdr:rowOff>
    </xdr:to>
    <xdr:sp macro="" textlink="">
      <xdr:nvSpPr>
        <xdr:cNvPr id="598" name="楕円 597"/>
        <xdr:cNvSpPr/>
      </xdr:nvSpPr>
      <xdr:spPr>
        <a:xfrm>
          <a:off x="15430500" y="96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138041</xdr:rowOff>
    </xdr:from>
    <xdr:ext cx="534377" cy="259045"/>
    <xdr:sp macro="" textlink="">
      <xdr:nvSpPr>
        <xdr:cNvPr id="599" name="テキスト ボックス 598"/>
        <xdr:cNvSpPr txBox="1"/>
      </xdr:nvSpPr>
      <xdr:spPr>
        <a:xfrm>
          <a:off x="15214111" y="97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76205</xdr:rowOff>
    </xdr:from>
    <xdr:to>
      <xdr:col>76</xdr:col>
      <xdr:colOff>165100</xdr:colOff>
      <xdr:row>57</xdr:row>
      <xdr:rowOff>6355</xdr:rowOff>
    </xdr:to>
    <xdr:sp macro="" textlink="">
      <xdr:nvSpPr>
        <xdr:cNvPr id="600" name="楕円 599"/>
        <xdr:cNvSpPr/>
      </xdr:nvSpPr>
      <xdr:spPr>
        <a:xfrm>
          <a:off x="14541500" y="96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168932</xdr:rowOff>
    </xdr:from>
    <xdr:ext cx="534377" cy="259045"/>
    <xdr:sp macro="" textlink="">
      <xdr:nvSpPr>
        <xdr:cNvPr id="601" name="テキスト ボックス 600"/>
        <xdr:cNvSpPr txBox="1"/>
      </xdr:nvSpPr>
      <xdr:spPr>
        <a:xfrm>
          <a:off x="14325111" y="97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158760</xdr:rowOff>
    </xdr:from>
    <xdr:to>
      <xdr:col>72</xdr:col>
      <xdr:colOff>38100</xdr:colOff>
      <xdr:row>56</xdr:row>
      <xdr:rowOff>88910</xdr:rowOff>
    </xdr:to>
    <xdr:sp macro="" textlink="">
      <xdr:nvSpPr>
        <xdr:cNvPr id="602" name="楕円 601"/>
        <xdr:cNvSpPr/>
      </xdr:nvSpPr>
      <xdr:spPr>
        <a:xfrm>
          <a:off x="13652500" y="9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105437</xdr:rowOff>
    </xdr:from>
    <xdr:ext cx="534377" cy="259045"/>
    <xdr:sp macro="" textlink="">
      <xdr:nvSpPr>
        <xdr:cNvPr id="603" name="テキスト ボックス 602"/>
        <xdr:cNvSpPr txBox="1"/>
      </xdr:nvSpPr>
      <xdr:spPr>
        <a:xfrm>
          <a:off x="13436111" y="93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149898</xdr:rowOff>
    </xdr:from>
    <xdr:to>
      <xdr:col>67</xdr:col>
      <xdr:colOff>101600</xdr:colOff>
      <xdr:row>57</xdr:row>
      <xdr:rowOff>80048</xdr:rowOff>
    </xdr:to>
    <xdr:sp macro="" textlink="">
      <xdr:nvSpPr>
        <xdr:cNvPr id="604" name="楕円 603"/>
        <xdr:cNvSpPr/>
      </xdr:nvSpPr>
      <xdr:spPr>
        <a:xfrm>
          <a:off x="12763500" y="97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71175</xdr:rowOff>
    </xdr:from>
    <xdr:ext cx="534377" cy="259045"/>
    <xdr:sp macro="" textlink="">
      <xdr:nvSpPr>
        <xdr:cNvPr id="605" name="テキスト ボックス 604"/>
        <xdr:cNvSpPr txBox="1"/>
      </xdr:nvSpPr>
      <xdr:spPr>
        <a:xfrm>
          <a:off x="12547111" y="98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111913</xdr:rowOff>
    </xdr:from>
    <xdr:to>
      <xdr:col>85</xdr:col>
      <xdr:colOff>127000</xdr:colOff>
      <xdr:row>78</xdr:row>
      <xdr:rowOff>128702</xdr:rowOff>
    </xdr:to>
    <xdr:cxnSp macro="">
      <xdr:nvCxnSpPr>
        <xdr:cNvPr id="634" name="直線コネクタ 633"/>
        <xdr:cNvCxnSpPr/>
      </xdr:nvCxnSpPr>
      <xdr:spPr>
        <a:xfrm>
          <a:off x="15481300" y="13313563"/>
          <a:ext cx="838200" cy="1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120320</xdr:rowOff>
    </xdr:from>
    <xdr:to>
      <xdr:col>81</xdr:col>
      <xdr:colOff>50800</xdr:colOff>
      <xdr:row>77</xdr:row>
      <xdr:rowOff>111913</xdr:rowOff>
    </xdr:to>
    <xdr:cxnSp macro="">
      <xdr:nvCxnSpPr>
        <xdr:cNvPr id="637" name="直線コネクタ 636"/>
        <xdr:cNvCxnSpPr/>
      </xdr:nvCxnSpPr>
      <xdr:spPr>
        <a:xfrm>
          <a:off x="14592300" y="13150520"/>
          <a:ext cx="889000" cy="16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120320</xdr:rowOff>
    </xdr:from>
    <xdr:to>
      <xdr:col>76</xdr:col>
      <xdr:colOff>114300</xdr:colOff>
      <xdr:row>77</xdr:row>
      <xdr:rowOff>153594</xdr:rowOff>
    </xdr:to>
    <xdr:cxnSp macro="">
      <xdr:nvCxnSpPr>
        <xdr:cNvPr id="640" name="直線コネクタ 639"/>
        <xdr:cNvCxnSpPr/>
      </xdr:nvCxnSpPr>
      <xdr:spPr>
        <a:xfrm flipV="1">
          <a:off x="13703300" y="13150520"/>
          <a:ext cx="889000" cy="2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153594</xdr:rowOff>
    </xdr:from>
    <xdr:to>
      <xdr:col>71</xdr:col>
      <xdr:colOff>177800</xdr:colOff>
      <xdr:row>78</xdr:row>
      <xdr:rowOff>137618</xdr:rowOff>
    </xdr:to>
    <xdr:cxnSp macro="">
      <xdr:nvCxnSpPr>
        <xdr:cNvPr id="643" name="直線コネクタ 642"/>
        <xdr:cNvCxnSpPr/>
      </xdr:nvCxnSpPr>
      <xdr:spPr>
        <a:xfrm flipV="1">
          <a:off x="12814300" y="13355244"/>
          <a:ext cx="889000" cy="1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77902</xdr:rowOff>
    </xdr:from>
    <xdr:to>
      <xdr:col>85</xdr:col>
      <xdr:colOff>177800</xdr:colOff>
      <xdr:row>79</xdr:row>
      <xdr:rowOff>8052</xdr:rowOff>
    </xdr:to>
    <xdr:sp macro="" textlink="">
      <xdr:nvSpPr>
        <xdr:cNvPr id="653" name="楕円 652"/>
        <xdr:cNvSpPr/>
      </xdr:nvSpPr>
      <xdr:spPr>
        <a:xfrm>
          <a:off x="16268700" y="134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61113</xdr:rowOff>
    </xdr:from>
    <xdr:to>
      <xdr:col>81</xdr:col>
      <xdr:colOff>101600</xdr:colOff>
      <xdr:row>77</xdr:row>
      <xdr:rowOff>162713</xdr:rowOff>
    </xdr:to>
    <xdr:sp macro="" textlink="">
      <xdr:nvSpPr>
        <xdr:cNvPr id="655" name="楕円 654"/>
        <xdr:cNvSpPr/>
      </xdr:nvSpPr>
      <xdr:spPr>
        <a:xfrm>
          <a:off x="15430500" y="132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7790</xdr:rowOff>
    </xdr:from>
    <xdr:ext cx="534377" cy="259045"/>
    <xdr:sp macro="" textlink="">
      <xdr:nvSpPr>
        <xdr:cNvPr id="656" name="テキスト ボックス 655"/>
        <xdr:cNvSpPr txBox="1"/>
      </xdr:nvSpPr>
      <xdr:spPr>
        <a:xfrm>
          <a:off x="15214111" y="1303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69520</xdr:rowOff>
    </xdr:from>
    <xdr:to>
      <xdr:col>76</xdr:col>
      <xdr:colOff>165100</xdr:colOff>
      <xdr:row>76</xdr:row>
      <xdr:rowOff>171120</xdr:rowOff>
    </xdr:to>
    <xdr:sp macro="" textlink="">
      <xdr:nvSpPr>
        <xdr:cNvPr id="657" name="楕円 656"/>
        <xdr:cNvSpPr/>
      </xdr:nvSpPr>
      <xdr:spPr>
        <a:xfrm>
          <a:off x="14541500" y="130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16197</xdr:rowOff>
    </xdr:from>
    <xdr:ext cx="534377" cy="259045"/>
    <xdr:sp macro="" textlink="">
      <xdr:nvSpPr>
        <xdr:cNvPr id="658" name="テキスト ボックス 657"/>
        <xdr:cNvSpPr txBox="1"/>
      </xdr:nvSpPr>
      <xdr:spPr>
        <a:xfrm>
          <a:off x="14325111" y="128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102794</xdr:rowOff>
    </xdr:from>
    <xdr:to>
      <xdr:col>72</xdr:col>
      <xdr:colOff>38100</xdr:colOff>
      <xdr:row>78</xdr:row>
      <xdr:rowOff>32944</xdr:rowOff>
    </xdr:to>
    <xdr:sp macro="" textlink="">
      <xdr:nvSpPr>
        <xdr:cNvPr id="659" name="楕円 658"/>
        <xdr:cNvSpPr/>
      </xdr:nvSpPr>
      <xdr:spPr>
        <a:xfrm>
          <a:off x="13652500" y="133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49471</xdr:rowOff>
    </xdr:from>
    <xdr:ext cx="534377" cy="259045"/>
    <xdr:sp macro="" textlink="">
      <xdr:nvSpPr>
        <xdr:cNvPr id="660" name="テキスト ボックス 659"/>
        <xdr:cNvSpPr txBox="1"/>
      </xdr:nvSpPr>
      <xdr:spPr>
        <a:xfrm>
          <a:off x="13436111" y="130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86818</xdr:rowOff>
    </xdr:from>
    <xdr:to>
      <xdr:col>67</xdr:col>
      <xdr:colOff>101600</xdr:colOff>
      <xdr:row>79</xdr:row>
      <xdr:rowOff>16968</xdr:rowOff>
    </xdr:to>
    <xdr:sp macro="" textlink="">
      <xdr:nvSpPr>
        <xdr:cNvPr id="661" name="楕円 660"/>
        <xdr:cNvSpPr/>
      </xdr:nvSpPr>
      <xdr:spPr>
        <a:xfrm>
          <a:off x="12763500" y="134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33495</xdr:rowOff>
    </xdr:from>
    <xdr:ext cx="469744" cy="259045"/>
    <xdr:sp macro="" textlink="">
      <xdr:nvSpPr>
        <xdr:cNvPr id="662" name="テキスト ボックス 661"/>
        <xdr:cNvSpPr txBox="1"/>
      </xdr:nvSpPr>
      <xdr:spPr>
        <a:xfrm>
          <a:off x="12579428" y="132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5490</xdr:rowOff>
    </xdr:from>
    <xdr:to>
      <xdr:col>85</xdr:col>
      <xdr:colOff>127000</xdr:colOff>
      <xdr:row>98</xdr:row>
      <xdr:rowOff>13863</xdr:rowOff>
    </xdr:to>
    <xdr:cxnSp macro="">
      <xdr:nvCxnSpPr>
        <xdr:cNvPr id="693" name="直線コネクタ 692"/>
        <xdr:cNvCxnSpPr/>
      </xdr:nvCxnSpPr>
      <xdr:spPr>
        <a:xfrm>
          <a:off x="15481300" y="16807590"/>
          <a:ext cx="8382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1786</xdr:rowOff>
    </xdr:from>
    <xdr:to>
      <xdr:col>81</xdr:col>
      <xdr:colOff>50800</xdr:colOff>
      <xdr:row>98</xdr:row>
      <xdr:rowOff>5490</xdr:rowOff>
    </xdr:to>
    <xdr:cxnSp macro="">
      <xdr:nvCxnSpPr>
        <xdr:cNvPr id="696" name="直線コネクタ 695"/>
        <xdr:cNvCxnSpPr/>
      </xdr:nvCxnSpPr>
      <xdr:spPr>
        <a:xfrm>
          <a:off x="14592300" y="16803886"/>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170920</xdr:rowOff>
    </xdr:from>
    <xdr:to>
      <xdr:col>76</xdr:col>
      <xdr:colOff>114300</xdr:colOff>
      <xdr:row>98</xdr:row>
      <xdr:rowOff>1786</xdr:rowOff>
    </xdr:to>
    <xdr:cxnSp macro="">
      <xdr:nvCxnSpPr>
        <xdr:cNvPr id="699" name="直線コネクタ 698"/>
        <xdr:cNvCxnSpPr/>
      </xdr:nvCxnSpPr>
      <xdr:spPr>
        <a:xfrm>
          <a:off x="13703300" y="16801570"/>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163680</xdr:rowOff>
    </xdr:from>
    <xdr:to>
      <xdr:col>71</xdr:col>
      <xdr:colOff>177800</xdr:colOff>
      <xdr:row>97</xdr:row>
      <xdr:rowOff>170920</xdr:rowOff>
    </xdr:to>
    <xdr:cxnSp macro="">
      <xdr:nvCxnSpPr>
        <xdr:cNvPr id="702" name="直線コネクタ 701"/>
        <xdr:cNvCxnSpPr/>
      </xdr:nvCxnSpPr>
      <xdr:spPr>
        <a:xfrm>
          <a:off x="12814300" y="1679433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134513</xdr:rowOff>
    </xdr:from>
    <xdr:to>
      <xdr:col>85</xdr:col>
      <xdr:colOff>177800</xdr:colOff>
      <xdr:row>98</xdr:row>
      <xdr:rowOff>64663</xdr:rowOff>
    </xdr:to>
    <xdr:sp macro="" textlink="">
      <xdr:nvSpPr>
        <xdr:cNvPr id="712" name="楕円 711"/>
        <xdr:cNvSpPr/>
      </xdr:nvSpPr>
      <xdr:spPr>
        <a:xfrm>
          <a:off x="16268700" y="16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157390</xdr:rowOff>
    </xdr:from>
    <xdr:ext cx="534377" cy="259045"/>
    <xdr:sp macro="" textlink="">
      <xdr:nvSpPr>
        <xdr:cNvPr id="713" name="公債費該当値テキスト"/>
        <xdr:cNvSpPr txBox="1"/>
      </xdr:nvSpPr>
      <xdr:spPr>
        <a:xfrm>
          <a:off x="16370300" y="166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126140</xdr:rowOff>
    </xdr:from>
    <xdr:to>
      <xdr:col>81</xdr:col>
      <xdr:colOff>101600</xdr:colOff>
      <xdr:row>98</xdr:row>
      <xdr:rowOff>56290</xdr:rowOff>
    </xdr:to>
    <xdr:sp macro="" textlink="">
      <xdr:nvSpPr>
        <xdr:cNvPr id="714" name="楕円 713"/>
        <xdr:cNvSpPr/>
      </xdr:nvSpPr>
      <xdr:spPr>
        <a:xfrm>
          <a:off x="154305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72817</xdr:rowOff>
    </xdr:from>
    <xdr:ext cx="534377" cy="259045"/>
    <xdr:sp macro="" textlink="">
      <xdr:nvSpPr>
        <xdr:cNvPr id="715" name="テキスト ボックス 714"/>
        <xdr:cNvSpPr txBox="1"/>
      </xdr:nvSpPr>
      <xdr:spPr>
        <a:xfrm>
          <a:off x="15214111" y="165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122436</xdr:rowOff>
    </xdr:from>
    <xdr:to>
      <xdr:col>76</xdr:col>
      <xdr:colOff>165100</xdr:colOff>
      <xdr:row>98</xdr:row>
      <xdr:rowOff>52586</xdr:rowOff>
    </xdr:to>
    <xdr:sp macro="" textlink="">
      <xdr:nvSpPr>
        <xdr:cNvPr id="716" name="楕円 715"/>
        <xdr:cNvSpPr/>
      </xdr:nvSpPr>
      <xdr:spPr>
        <a:xfrm>
          <a:off x="14541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69113</xdr:rowOff>
    </xdr:from>
    <xdr:ext cx="534377" cy="259045"/>
    <xdr:sp macro="" textlink="">
      <xdr:nvSpPr>
        <xdr:cNvPr id="717" name="テキスト ボックス 716"/>
        <xdr:cNvSpPr txBox="1"/>
      </xdr:nvSpPr>
      <xdr:spPr>
        <a:xfrm>
          <a:off x="14325111" y="165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120120</xdr:rowOff>
    </xdr:from>
    <xdr:to>
      <xdr:col>72</xdr:col>
      <xdr:colOff>38100</xdr:colOff>
      <xdr:row>98</xdr:row>
      <xdr:rowOff>50270</xdr:rowOff>
    </xdr:to>
    <xdr:sp macro="" textlink="">
      <xdr:nvSpPr>
        <xdr:cNvPr id="718" name="楕円 717"/>
        <xdr:cNvSpPr/>
      </xdr:nvSpPr>
      <xdr:spPr>
        <a:xfrm>
          <a:off x="13652500" y="167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66797</xdr:rowOff>
    </xdr:from>
    <xdr:ext cx="534377" cy="259045"/>
    <xdr:sp macro="" textlink="">
      <xdr:nvSpPr>
        <xdr:cNvPr id="719" name="テキスト ボックス 718"/>
        <xdr:cNvSpPr txBox="1"/>
      </xdr:nvSpPr>
      <xdr:spPr>
        <a:xfrm>
          <a:off x="13436111" y="165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112880</xdr:rowOff>
    </xdr:from>
    <xdr:to>
      <xdr:col>67</xdr:col>
      <xdr:colOff>101600</xdr:colOff>
      <xdr:row>98</xdr:row>
      <xdr:rowOff>43030</xdr:rowOff>
    </xdr:to>
    <xdr:sp macro="" textlink="">
      <xdr:nvSpPr>
        <xdr:cNvPr id="720" name="楕円 719"/>
        <xdr:cNvSpPr/>
      </xdr:nvSpPr>
      <xdr:spPr>
        <a:xfrm>
          <a:off x="12763500" y="167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59557</xdr:rowOff>
    </xdr:from>
    <xdr:ext cx="534377" cy="259045"/>
    <xdr:sp macro="" textlink="">
      <xdr:nvSpPr>
        <xdr:cNvPr id="721" name="テキスト ボックス 720"/>
        <xdr:cNvSpPr txBox="1"/>
      </xdr:nvSpPr>
      <xdr:spPr>
        <a:xfrm>
          <a:off x="12547111" y="165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２６６，４２１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１２４，９８２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円増加している。これは、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特別定額給付金給付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農林水産業費は、住民一人あたり７９，０９１円となっており、対前年で１７，４５８円増加している。これは園芸の栽培施設や機械施設の整備事業が主な要因である。また、類似団体平均に比べて、４０，８０１円高くなっている。これは本市の基幹産業である農業施策の充実を図るために事業を推進した結果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４０，８４５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１２，６３５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円増加している。これは、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事業が主な要因である。</a:t>
          </a:r>
          <a:endParaRPr lang="ja-JP" altLang="ja-JP" sz="1300">
            <a:effectLst/>
            <a:latin typeface="ＭＳ ゴシック" panose="020B0609070205080204" pitchFamily="49" charset="-128"/>
            <a:ea typeface="ＭＳ ゴシック" panose="020B0609070205080204" pitchFamily="49" charset="-128"/>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費は、住民一人あたり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１０８，５３８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４７，８１８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円増加している。これは、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図書館・資料館の建設事業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財政調整基金には、決算剰余金の１／２以上の積み立てを毎年度実施しており、令和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５８</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６５</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実質収支額は平成２０年度以降黒字で、主な要因として国の経済対策事業により施設の大規模改修等が起債発行や基金の取り崩しを行わず実施でき、市の負担が軽減されたことが挙げられる。一方、実質単年度収支は、前年度比</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３３</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令和２年度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普通交付税が一本算定にな</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r>
            <a:rPr kumimoji="1" lang="ja-JP" altLang="ja-JP" sz="1050">
              <a:solidFill>
                <a:schemeClr val="dk1"/>
              </a:solidFill>
              <a:effectLst/>
              <a:latin typeface="+mn-lt"/>
              <a:ea typeface="+mn-ea"/>
              <a:cs typeface="+mn-cs"/>
            </a:rPr>
            <a:t>。</a:t>
          </a:r>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連結実質赤字比率については、一般会計及び特別会計において黒字であり、赤字比率は発生していない。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％であり、対前年２．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した主な要因は、分母である標準財政規模が対前年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１５９，８３０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、分子である「一般会計」と「一般会計及び公営企業以外の特別会計」の実質収支額、「公営企業会計（法適、非適）」の資金剰余額の合算額が対前年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３４６，０８０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増加し、分子の増加率が分母の増加率を上回った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２年度より一般会計においては、普通交付税の一本算定による影響を含めて、一般財源の確保が厳しい状況となる見込みであることから、各特別会計においては一般会計からの基準外繰出金に頼ることなく、料金改定も含めた適正な企業経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34237229</v>
      </c>
      <c r="BO4" s="395"/>
      <c r="BP4" s="395"/>
      <c r="BQ4" s="395"/>
      <c r="BR4" s="395"/>
      <c r="BS4" s="395"/>
      <c r="BT4" s="395"/>
      <c r="BU4" s="396"/>
      <c r="BV4" s="394">
        <v>28164974</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6</v>
      </c>
      <c r="CU4" s="401"/>
      <c r="CV4" s="401"/>
      <c r="CW4" s="401"/>
      <c r="CX4" s="401"/>
      <c r="CY4" s="401"/>
      <c r="CZ4" s="401"/>
      <c r="DA4" s="402"/>
      <c r="DB4" s="400">
        <v>5.7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33070102</v>
      </c>
      <c r="BO5" s="432"/>
      <c r="BP5" s="432"/>
      <c r="BQ5" s="432"/>
      <c r="BR5" s="432"/>
      <c r="BS5" s="432"/>
      <c r="BT5" s="432"/>
      <c r="BU5" s="433"/>
      <c r="BV5" s="431">
        <v>27113882</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92.1</v>
      </c>
      <c r="CU5" s="429"/>
      <c r="CV5" s="429"/>
      <c r="CW5" s="429"/>
      <c r="CX5" s="429"/>
      <c r="CY5" s="429"/>
      <c r="CZ5" s="429"/>
      <c r="DA5" s="430"/>
      <c r="DB5" s="428">
        <v>94.4</v>
      </c>
      <c r="DC5" s="429"/>
      <c r="DD5" s="429"/>
      <c r="DE5" s="429"/>
      <c r="DF5" s="429"/>
      <c r="DG5" s="429"/>
      <c r="DH5" s="429"/>
      <c r="DI5" s="430"/>
      <c r="DJ5" s="186"/>
      <c r="DK5" s="186"/>
      <c r="DL5" s="186"/>
      <c r="DM5" s="186"/>
      <c r="DN5" s="186"/>
      <c r="DO5" s="186"/>
    </row>
    <row r="6" spans="1:119" ht="18.75" customHeight="1" x14ac:dyDescent="0.15">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100</v>
      </c>
      <c r="AV6" s="464"/>
      <c r="AW6" s="464"/>
      <c r="AX6" s="464"/>
      <c r="AY6" s="465" t="s">
        <v>101</v>
      </c>
      <c r="AZ6" s="466"/>
      <c r="BA6" s="466"/>
      <c r="BB6" s="466"/>
      <c r="BC6" s="466"/>
      <c r="BD6" s="466"/>
      <c r="BE6" s="466"/>
      <c r="BF6" s="466"/>
      <c r="BG6" s="466"/>
      <c r="BH6" s="466"/>
      <c r="BI6" s="466"/>
      <c r="BJ6" s="466"/>
      <c r="BK6" s="466"/>
      <c r="BL6" s="466"/>
      <c r="BM6" s="467"/>
      <c r="BN6" s="431">
        <v>1167127</v>
      </c>
      <c r="BO6" s="432"/>
      <c r="BP6" s="432"/>
      <c r="BQ6" s="432"/>
      <c r="BR6" s="432"/>
      <c r="BS6" s="432"/>
      <c r="BT6" s="432"/>
      <c r="BU6" s="433"/>
      <c r="BV6" s="431">
        <v>1051092</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95</v>
      </c>
      <c r="CU6" s="469"/>
      <c r="CV6" s="469"/>
      <c r="CW6" s="469"/>
      <c r="CX6" s="469"/>
      <c r="CY6" s="469"/>
      <c r="CZ6" s="469"/>
      <c r="DA6" s="470"/>
      <c r="DB6" s="468">
        <v>97.2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100</v>
      </c>
      <c r="AV7" s="464"/>
      <c r="AW7" s="464"/>
      <c r="AX7" s="464"/>
      <c r="AY7" s="465" t="s">
        <v>104</v>
      </c>
      <c r="AZ7" s="466"/>
      <c r="BA7" s="466"/>
      <c r="BB7" s="466"/>
      <c r="BC7" s="466"/>
      <c r="BD7" s="466"/>
      <c r="BE7" s="466"/>
      <c r="BF7" s="466"/>
      <c r="BG7" s="466"/>
      <c r="BH7" s="466"/>
      <c r="BI7" s="466"/>
      <c r="BJ7" s="466"/>
      <c r="BK7" s="466"/>
      <c r="BL7" s="466"/>
      <c r="BM7" s="467"/>
      <c r="BN7" s="431">
        <v>296400</v>
      </c>
      <c r="BO7" s="432"/>
      <c r="BP7" s="432"/>
      <c r="BQ7" s="432"/>
      <c r="BR7" s="432"/>
      <c r="BS7" s="432"/>
      <c r="BT7" s="432"/>
      <c r="BU7" s="433"/>
      <c r="BV7" s="431">
        <v>233639</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14600615</v>
      </c>
      <c r="CU7" s="432"/>
      <c r="CV7" s="432"/>
      <c r="CW7" s="432"/>
      <c r="CX7" s="432"/>
      <c r="CY7" s="432"/>
      <c r="CZ7" s="432"/>
      <c r="DA7" s="433"/>
      <c r="DB7" s="431">
        <v>14440785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870727</v>
      </c>
      <c r="BO8" s="432"/>
      <c r="BP8" s="432"/>
      <c r="BQ8" s="432"/>
      <c r="BR8" s="432"/>
      <c r="BS8" s="432"/>
      <c r="BT8" s="432"/>
      <c r="BU8" s="433"/>
      <c r="BV8" s="431">
        <v>817453</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0.28000000000000003</v>
      </c>
      <c r="CU8" s="472"/>
      <c r="CV8" s="472"/>
      <c r="CW8" s="472"/>
      <c r="CX8" s="472"/>
      <c r="CY8" s="472"/>
      <c r="CZ8" s="472"/>
      <c r="DA8" s="473"/>
      <c r="DB8" s="471">
        <v>0.27</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33695</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53274</v>
      </c>
      <c r="BO9" s="432"/>
      <c r="BP9" s="432"/>
      <c r="BQ9" s="432"/>
      <c r="BR9" s="432"/>
      <c r="BS9" s="432"/>
      <c r="BT9" s="432"/>
      <c r="BU9" s="433"/>
      <c r="BV9" s="431">
        <v>-209030</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14.8</v>
      </c>
      <c r="CU9" s="429"/>
      <c r="CV9" s="429"/>
      <c r="CW9" s="429"/>
      <c r="CX9" s="429"/>
      <c r="CY9" s="429"/>
      <c r="CZ9" s="429"/>
      <c r="DA9" s="430"/>
      <c r="DB9" s="428">
        <v>16.2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36584</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7033</v>
      </c>
      <c r="BO10" s="432"/>
      <c r="BP10" s="432"/>
      <c r="BQ10" s="432"/>
      <c r="BR10" s="432"/>
      <c r="BS10" s="432"/>
      <c r="BT10" s="432"/>
      <c r="BU10" s="433"/>
      <c r="BV10" s="431">
        <v>7208</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34692</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107</v>
      </c>
      <c r="AV12" s="464"/>
      <c r="AW12" s="464"/>
      <c r="AX12" s="464"/>
      <c r="AY12" s="465" t="s">
        <v>134</v>
      </c>
      <c r="AZ12" s="466"/>
      <c r="BA12" s="466"/>
      <c r="BB12" s="466"/>
      <c r="BC12" s="466"/>
      <c r="BD12" s="466"/>
      <c r="BE12" s="466"/>
      <c r="BF12" s="466"/>
      <c r="BG12" s="466"/>
      <c r="BH12" s="466"/>
      <c r="BI12" s="466"/>
      <c r="BJ12" s="466"/>
      <c r="BK12" s="466"/>
      <c r="BL12" s="466"/>
      <c r="BM12" s="467"/>
      <c r="BN12" s="431">
        <v>762990</v>
      </c>
      <c r="BO12" s="432"/>
      <c r="BP12" s="432"/>
      <c r="BQ12" s="432"/>
      <c r="BR12" s="432"/>
      <c r="BS12" s="432"/>
      <c r="BT12" s="432"/>
      <c r="BU12" s="433"/>
      <c r="BV12" s="431">
        <v>300104</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34438</v>
      </c>
      <c r="S13" s="516"/>
      <c r="T13" s="516"/>
      <c r="U13" s="516"/>
      <c r="V13" s="517"/>
      <c r="W13" s="447" t="s">
        <v>138</v>
      </c>
      <c r="X13" s="448"/>
      <c r="Y13" s="448"/>
      <c r="Z13" s="448"/>
      <c r="AA13" s="448"/>
      <c r="AB13" s="438"/>
      <c r="AC13" s="482">
        <v>3576</v>
      </c>
      <c r="AD13" s="483"/>
      <c r="AE13" s="483"/>
      <c r="AF13" s="483"/>
      <c r="AG13" s="525"/>
      <c r="AH13" s="482">
        <v>3849</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-702683</v>
      </c>
      <c r="BO13" s="432"/>
      <c r="BP13" s="432"/>
      <c r="BQ13" s="432"/>
      <c r="BR13" s="432"/>
      <c r="BS13" s="432"/>
      <c r="BT13" s="432"/>
      <c r="BU13" s="433"/>
      <c r="BV13" s="431">
        <v>-501926</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4.8</v>
      </c>
      <c r="CU13" s="429"/>
      <c r="CV13" s="429"/>
      <c r="CW13" s="429"/>
      <c r="CX13" s="429"/>
      <c r="CY13" s="429"/>
      <c r="CZ13" s="429"/>
      <c r="DA13" s="430"/>
      <c r="DB13" s="428">
        <v>4.9000000000000004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35377</v>
      </c>
      <c r="S14" s="516"/>
      <c r="T14" s="516"/>
      <c r="U14" s="516"/>
      <c r="V14" s="517"/>
      <c r="W14" s="421"/>
      <c r="X14" s="422"/>
      <c r="Y14" s="422"/>
      <c r="Z14" s="422"/>
      <c r="AA14" s="422"/>
      <c r="AB14" s="411"/>
      <c r="AC14" s="518">
        <v>21.2</v>
      </c>
      <c r="AD14" s="519"/>
      <c r="AE14" s="519"/>
      <c r="AF14" s="519"/>
      <c r="AG14" s="520"/>
      <c r="AH14" s="518">
        <v>21.5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145</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35136</v>
      </c>
      <c r="S15" s="516"/>
      <c r="T15" s="516"/>
      <c r="U15" s="516"/>
      <c r="V15" s="517"/>
      <c r="W15" s="447" t="s">
        <v>146</v>
      </c>
      <c r="X15" s="448"/>
      <c r="Y15" s="448"/>
      <c r="Z15" s="448"/>
      <c r="AA15" s="448"/>
      <c r="AB15" s="438"/>
      <c r="AC15" s="482">
        <v>3168</v>
      </c>
      <c r="AD15" s="483"/>
      <c r="AE15" s="483"/>
      <c r="AF15" s="483"/>
      <c r="AG15" s="525"/>
      <c r="AH15" s="482">
        <v>3565</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3820398</v>
      </c>
      <c r="BO15" s="395"/>
      <c r="BP15" s="395"/>
      <c r="BQ15" s="395"/>
      <c r="BR15" s="395"/>
      <c r="BS15" s="395"/>
      <c r="BT15" s="395"/>
      <c r="BU15" s="396"/>
      <c r="BV15" s="394">
        <v>3619322</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18.8</v>
      </c>
      <c r="AD16" s="519"/>
      <c r="AE16" s="519"/>
      <c r="AF16" s="519"/>
      <c r="AG16" s="520"/>
      <c r="AH16" s="518">
        <v>19.899999999999999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13264057</v>
      </c>
      <c r="BO16" s="432"/>
      <c r="BP16" s="432"/>
      <c r="BQ16" s="432"/>
      <c r="BR16" s="432"/>
      <c r="BS16" s="432"/>
      <c r="BT16" s="432"/>
      <c r="BU16" s="433"/>
      <c r="BV16" s="431">
        <v>12943301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10139</v>
      </c>
      <c r="AD17" s="483"/>
      <c r="AE17" s="483"/>
      <c r="AF17" s="483"/>
      <c r="AG17" s="525"/>
      <c r="AH17" s="482">
        <v>10476</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4720781</v>
      </c>
      <c r="BO17" s="432"/>
      <c r="BP17" s="432"/>
      <c r="BQ17" s="432"/>
      <c r="BR17" s="432"/>
      <c r="BS17" s="432"/>
      <c r="BT17" s="432"/>
      <c r="BU17" s="433"/>
      <c r="BV17" s="431">
        <v>4521015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603.14</v>
      </c>
      <c r="M18" s="547"/>
      <c r="N18" s="547"/>
      <c r="O18" s="547"/>
      <c r="P18" s="547"/>
      <c r="Q18" s="547"/>
      <c r="R18" s="548"/>
      <c r="S18" s="548"/>
      <c r="T18" s="548"/>
      <c r="U18" s="548"/>
      <c r="V18" s="549"/>
      <c r="W18" s="449"/>
      <c r="X18" s="450"/>
      <c r="Y18" s="450"/>
      <c r="Z18" s="450"/>
      <c r="AA18" s="450"/>
      <c r="AB18" s="441"/>
      <c r="AC18" s="550">
        <v>60.1</v>
      </c>
      <c r="AD18" s="551"/>
      <c r="AE18" s="551"/>
      <c r="AF18" s="551"/>
      <c r="AG18" s="552"/>
      <c r="AH18" s="550">
        <v>58.6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13567632</v>
      </c>
      <c r="BO18" s="432"/>
      <c r="BP18" s="432"/>
      <c r="BQ18" s="432"/>
      <c r="BR18" s="432"/>
      <c r="BS18" s="432"/>
      <c r="BT18" s="432"/>
      <c r="BU18" s="433"/>
      <c r="BV18" s="431">
        <v>13760876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56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17564508</v>
      </c>
      <c r="BO19" s="432"/>
      <c r="BP19" s="432"/>
      <c r="BQ19" s="432"/>
      <c r="BR19" s="432"/>
      <c r="BS19" s="432"/>
      <c r="BT19" s="432"/>
      <c r="BU19" s="433"/>
      <c r="BV19" s="431">
        <v>16890851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13780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25037790</v>
      </c>
      <c r="BO23" s="432"/>
      <c r="BP23" s="432"/>
      <c r="BQ23" s="432"/>
      <c r="BR23" s="432"/>
      <c r="BS23" s="432"/>
      <c r="BT23" s="432"/>
      <c r="BU23" s="433"/>
      <c r="BV23" s="431">
        <v>22852785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7398</v>
      </c>
      <c r="R24" s="483"/>
      <c r="S24" s="483"/>
      <c r="T24" s="483"/>
      <c r="U24" s="483"/>
      <c r="V24" s="525"/>
      <c r="W24" s="584"/>
      <c r="X24" s="572"/>
      <c r="Y24" s="573"/>
      <c r="Z24" s="481" t="s">
        <v>170</v>
      </c>
      <c r="AA24" s="461"/>
      <c r="AB24" s="461"/>
      <c r="AC24" s="461"/>
      <c r="AD24" s="461"/>
      <c r="AE24" s="461"/>
      <c r="AF24" s="461"/>
      <c r="AG24" s="462"/>
      <c r="AH24" s="482">
        <v>445</v>
      </c>
      <c r="AI24" s="483"/>
      <c r="AJ24" s="483"/>
      <c r="AK24" s="483"/>
      <c r="AL24" s="525"/>
      <c r="AM24" s="482">
        <v>1524570</v>
      </c>
      <c r="AN24" s="483"/>
      <c r="AO24" s="483"/>
      <c r="AP24" s="483"/>
      <c r="AQ24" s="483"/>
      <c r="AR24" s="525"/>
      <c r="AS24" s="482">
        <v>3426</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17057905</v>
      </c>
      <c r="BO24" s="432"/>
      <c r="BP24" s="432"/>
      <c r="BQ24" s="432"/>
      <c r="BR24" s="432"/>
      <c r="BS24" s="432"/>
      <c r="BT24" s="432"/>
      <c r="BU24" s="433"/>
      <c r="BV24" s="431">
        <v>17094172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6251</v>
      </c>
      <c r="R25" s="483"/>
      <c r="S25" s="483"/>
      <c r="T25" s="483"/>
      <c r="U25" s="483"/>
      <c r="V25" s="525"/>
      <c r="W25" s="584"/>
      <c r="X25" s="572"/>
      <c r="Y25" s="573"/>
      <c r="Z25" s="481" t="s">
        <v>173</v>
      </c>
      <c r="AA25" s="461"/>
      <c r="AB25" s="461"/>
      <c r="AC25" s="461"/>
      <c r="AD25" s="461"/>
      <c r="AE25" s="461"/>
      <c r="AF25" s="461"/>
      <c r="AG25" s="462"/>
      <c r="AH25" s="482">
        <v>85</v>
      </c>
      <c r="AI25" s="483"/>
      <c r="AJ25" s="483"/>
      <c r="AK25" s="483"/>
      <c r="AL25" s="525"/>
      <c r="AM25" s="482">
        <v>255935</v>
      </c>
      <c r="AN25" s="483"/>
      <c r="AO25" s="483"/>
      <c r="AP25" s="483"/>
      <c r="AQ25" s="483"/>
      <c r="AR25" s="525"/>
      <c r="AS25" s="482">
        <v>3011</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3594144</v>
      </c>
      <c r="BO25" s="395"/>
      <c r="BP25" s="395"/>
      <c r="BQ25" s="395"/>
      <c r="BR25" s="395"/>
      <c r="BS25" s="395"/>
      <c r="BT25" s="395"/>
      <c r="BU25" s="396"/>
      <c r="BV25" s="394">
        <v>5198685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5577</v>
      </c>
      <c r="R26" s="483"/>
      <c r="S26" s="483"/>
      <c r="T26" s="483"/>
      <c r="U26" s="483"/>
      <c r="V26" s="525"/>
      <c r="W26" s="584"/>
      <c r="X26" s="572"/>
      <c r="Y26" s="573"/>
      <c r="Z26" s="481" t="s">
        <v>176</v>
      </c>
      <c r="AA26" s="594"/>
      <c r="AB26" s="594"/>
      <c r="AC26" s="594"/>
      <c r="AD26" s="594"/>
      <c r="AE26" s="594"/>
      <c r="AF26" s="594"/>
      <c r="AG26" s="595"/>
      <c r="AH26" s="482">
        <v>12</v>
      </c>
      <c r="AI26" s="483"/>
      <c r="AJ26" s="483"/>
      <c r="AK26" s="483"/>
      <c r="AL26" s="525"/>
      <c r="AM26" s="482">
        <v>46536</v>
      </c>
      <c r="AN26" s="483"/>
      <c r="AO26" s="483"/>
      <c r="AP26" s="483"/>
      <c r="AQ26" s="483"/>
      <c r="AR26" s="525"/>
      <c r="AS26" s="482">
        <v>3878</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178</v>
      </c>
      <c r="BO26" s="432"/>
      <c r="BP26" s="432"/>
      <c r="BQ26" s="432"/>
      <c r="BR26" s="432"/>
      <c r="BS26" s="432"/>
      <c r="BT26" s="432"/>
      <c r="BU26" s="433"/>
      <c r="BV26" s="431" t="s">
        <v>145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4000</v>
      </c>
      <c r="R27" s="483"/>
      <c r="S27" s="483"/>
      <c r="T27" s="483"/>
      <c r="U27" s="483"/>
      <c r="V27" s="525"/>
      <c r="W27" s="584"/>
      <c r="X27" s="572"/>
      <c r="Y27" s="573"/>
      <c r="Z27" s="481" t="s">
        <v>180</v>
      </c>
      <c r="AA27" s="461"/>
      <c r="AB27" s="461"/>
      <c r="AC27" s="461"/>
      <c r="AD27" s="461"/>
      <c r="AE27" s="461"/>
      <c r="AF27" s="461"/>
      <c r="AG27" s="462"/>
      <c r="AH27" s="482">
        <v>12</v>
      </c>
      <c r="AI27" s="483"/>
      <c r="AJ27" s="483"/>
      <c r="AK27" s="483"/>
      <c r="AL27" s="525"/>
      <c r="AM27" s="482">
        <v>45234</v>
      </c>
      <c r="AN27" s="483"/>
      <c r="AO27" s="483"/>
      <c r="AP27" s="483"/>
      <c r="AQ27" s="483"/>
      <c r="AR27" s="525"/>
      <c r="AS27" s="482">
        <v>3770</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570630</v>
      </c>
      <c r="BO27" s="608"/>
      <c r="BP27" s="608"/>
      <c r="BQ27" s="608"/>
      <c r="BR27" s="608"/>
      <c r="BS27" s="608"/>
      <c r="BT27" s="608"/>
      <c r="BU27" s="609"/>
      <c r="BV27" s="607">
        <v>570630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3600</v>
      </c>
      <c r="R28" s="483"/>
      <c r="S28" s="483"/>
      <c r="T28" s="483"/>
      <c r="U28" s="483"/>
      <c r="V28" s="525"/>
      <c r="W28" s="584"/>
      <c r="X28" s="572"/>
      <c r="Y28" s="573"/>
      <c r="Z28" s="481" t="s">
        <v>183</v>
      </c>
      <c r="AA28" s="461"/>
      <c r="AB28" s="461"/>
      <c r="AC28" s="461"/>
      <c r="AD28" s="461"/>
      <c r="AE28" s="461"/>
      <c r="AF28" s="461"/>
      <c r="AG28" s="462"/>
      <c r="AH28" s="482" t="s">
        <v>145</v>
      </c>
      <c r="AI28" s="483"/>
      <c r="AJ28" s="483"/>
      <c r="AK28" s="483"/>
      <c r="AL28" s="525"/>
      <c r="AM28" s="482" t="s">
        <v>178</v>
      </c>
      <c r="AN28" s="483"/>
      <c r="AO28" s="483"/>
      <c r="AP28" s="483"/>
      <c r="AQ28" s="483"/>
      <c r="AR28" s="525"/>
      <c r="AS28" s="482" t="s">
        <v>145</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5864547</v>
      </c>
      <c r="BO28" s="395"/>
      <c r="BP28" s="395"/>
      <c r="BQ28" s="395"/>
      <c r="BR28" s="395"/>
      <c r="BS28" s="395"/>
      <c r="BT28" s="395"/>
      <c r="BU28" s="396"/>
      <c r="BV28" s="394">
        <v>6211777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16</v>
      </c>
      <c r="M29" s="483"/>
      <c r="N29" s="483"/>
      <c r="O29" s="483"/>
      <c r="P29" s="525"/>
      <c r="Q29" s="482">
        <v>3400</v>
      </c>
      <c r="R29" s="483"/>
      <c r="S29" s="483"/>
      <c r="T29" s="483"/>
      <c r="U29" s="483"/>
      <c r="V29" s="525"/>
      <c r="W29" s="585"/>
      <c r="X29" s="586"/>
      <c r="Y29" s="587"/>
      <c r="Z29" s="481" t="s">
        <v>186</v>
      </c>
      <c r="AA29" s="461"/>
      <c r="AB29" s="461"/>
      <c r="AC29" s="461"/>
      <c r="AD29" s="461"/>
      <c r="AE29" s="461"/>
      <c r="AF29" s="461"/>
      <c r="AG29" s="462"/>
      <c r="AH29" s="482">
        <v>457</v>
      </c>
      <c r="AI29" s="483"/>
      <c r="AJ29" s="483"/>
      <c r="AK29" s="483"/>
      <c r="AL29" s="525"/>
      <c r="AM29" s="482">
        <v>1569804</v>
      </c>
      <c r="AN29" s="483"/>
      <c r="AO29" s="483"/>
      <c r="AP29" s="483"/>
      <c r="AQ29" s="483"/>
      <c r="AR29" s="525"/>
      <c r="AS29" s="482">
        <v>3435</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1783888</v>
      </c>
      <c r="BO29" s="432"/>
      <c r="BP29" s="432"/>
      <c r="BQ29" s="432"/>
      <c r="BR29" s="432"/>
      <c r="BS29" s="432"/>
      <c r="BT29" s="432"/>
      <c r="BU29" s="433"/>
      <c r="BV29" s="431">
        <v>1780230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100.3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10091965</v>
      </c>
      <c r="BO30" s="608"/>
      <c r="BP30" s="608"/>
      <c r="BQ30" s="608"/>
      <c r="BR30" s="608"/>
      <c r="BS30" s="608"/>
      <c r="BT30" s="608"/>
      <c r="BU30" s="609"/>
      <c r="BV30" s="607">
        <v>11138240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196</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上水道特別会計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IF('各会計、関係団体の財政状況及び健全化判断比率'!B35="","",'各会計、関係団体の財政状況及び健全化判断比率'!B35)</f>
        <v>農業集落排水特別会計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大分県退職手当組合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豊後大野市土地開発公社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病院事業特別会計</v>
      </c>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IF('各会計、関係団体の財政状況及び健全化判断比率'!B36="","",'各会計、関係団体の財政状況及び健全化判断比率'!B36)</f>
        <v>浄化槽施設特別会計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大分県消防補償等組合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豊後大野市農林業振興公社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7</v>
      </c>
      <c r="AN36" s="620"/>
      <c r="AO36" s="621" t="str">
        <f>IF('各会計、関係団体の財政状況及び健全化判断比率'!B33="","",'各会計、関係団体の財政状況及び健全化判断比率'!B33)</f>
        <v>電気事業特別会計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大分県交通災害共済組合（交通災害共済事業会計）</v>
      </c>
      <c r="BZ36" s="621"/>
      <c r="CA36" s="621"/>
      <c r="CB36" s="621"/>
      <c r="CC36" s="621"/>
      <c r="CD36" s="621"/>
      <c r="CE36" s="621"/>
      <c r="CF36" s="621"/>
      <c r="CG36" s="621"/>
      <c r="CH36" s="621"/>
      <c r="CI36" s="621"/>
      <c r="CJ36" s="621"/>
      <c r="CK36" s="621"/>
      <c r="CL36" s="621"/>
      <c r="CM36" s="621"/>
      <c r="CN36" s="214"/>
      <c r="CO36" s="620">
        <f t="shared" si="3"/>
        <v>19</v>
      </c>
      <c r="CP36" s="620"/>
      <c r="CQ36" s="621" t="str">
        <f>IF('各会計、関係団体の財政状況及び健全化判断比率'!BS9="","",'各会計、関係団体の財政状況及び健全化判断比率'!BS9)</f>
        <v>ぶんごおおのエナジー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f t="shared" si="0"/>
        <v>8</v>
      </c>
      <c r="AN37" s="620"/>
      <c r="AO37" s="621" t="str">
        <f>IF('各会計、関係団体の財政状況及び健全化判断比率'!B34="","",'各会計、関係団体の財政状況及び健全化判断比率'!B34)</f>
        <v>公共下水道特別会計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大分県市町村会館管理組合</v>
      </c>
      <c r="BZ37" s="621"/>
      <c r="CA37" s="621"/>
      <c r="CB37" s="621"/>
      <c r="CC37" s="621"/>
      <c r="CD37" s="621"/>
      <c r="CE37" s="621"/>
      <c r="CF37" s="621"/>
      <c r="CG37" s="621"/>
      <c r="CH37" s="621"/>
      <c r="CI37" s="621"/>
      <c r="CJ37" s="621"/>
      <c r="CK37" s="621"/>
      <c r="CL37" s="621"/>
      <c r="CM37" s="621"/>
      <c r="CN37" s="214"/>
      <c r="CO37" s="620">
        <f t="shared" si="3"/>
        <v>20</v>
      </c>
      <c r="CP37" s="620"/>
      <c r="CQ37" s="621" t="str">
        <f>IF('各会計、関係団体の財政状況及び健全化判断比率'!BS10="","",'各会計、関係団体の財政状況及び健全化判断比率'!BS10)</f>
        <v>大分県農業農村振興公社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大分県後期高齢者医療広域連合（普通会計）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大分県後期高齢者医療広域連合（後期高齢者医療事業会計）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Y174tZY9F4EBsWDTGBZHJ8d1/QvtFIs68ViwJzy3VSwwRVbEsoWXWSqf9ZhtvHAjLescIIR5y+MbGOAqub1nQ==" saltValue="wuWsxduvGaOWfqeEEFPj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568</v>
      </c>
      <c r="D34" s="1212"/>
      <c r="E34" s="1213"/>
      <c r="F34" s="32">
        <v>10.87</v>
      </c>
      <c r="G34" s="33">
        <v>9.39</v>
      </c>
      <c r="H34" s="33">
        <v>8.66</v>
      </c>
      <c r="I34" s="33">
        <v>7.71</v>
      </c>
      <c r="J34" s="34">
        <v>9.66</v>
      </c>
      <c r="K34" s="22"/>
      <c r="L34" s="22"/>
      <c r="M34" s="22"/>
      <c r="N34" s="22"/>
      <c r="O34" s="22"/>
      <c r="P34" s="22"/>
    </row>
    <row r="35" spans="1:16" ht="39" customHeight="1" x14ac:dyDescent="0.15">
      <c r="A35" s="22"/>
      <c r="B35" s="35"/>
      <c r="C35" s="1206" t="s">
        <v>569</v>
      </c>
      <c r="D35" s="1207"/>
      <c r="E35" s="1208"/>
      <c r="F35" s="36">
        <v>6.24</v>
      </c>
      <c r="G35" s="37">
        <v>9.14</v>
      </c>
      <c r="H35" s="37">
        <v>6.97</v>
      </c>
      <c r="I35" s="37">
        <v>5.66</v>
      </c>
      <c r="J35" s="38">
        <v>5.96</v>
      </c>
      <c r="K35" s="22"/>
      <c r="L35" s="22"/>
      <c r="M35" s="22"/>
      <c r="N35" s="22"/>
      <c r="O35" s="22"/>
      <c r="P35" s="22"/>
    </row>
    <row r="36" spans="1:16" ht="39" customHeight="1" x14ac:dyDescent="0.15">
      <c r="A36" s="22"/>
      <c r="B36" s="35"/>
      <c r="C36" s="1206" t="s">
        <v>570</v>
      </c>
      <c r="D36" s="1207"/>
      <c r="E36" s="1208"/>
      <c r="F36" s="36">
        <v>3.72</v>
      </c>
      <c r="G36" s="37">
        <v>4.03</v>
      </c>
      <c r="H36" s="37">
        <v>4.1500000000000004</v>
      </c>
      <c r="I36" s="37">
        <v>4.82</v>
      </c>
      <c r="J36" s="38">
        <v>4.07</v>
      </c>
      <c r="K36" s="22"/>
      <c r="L36" s="22"/>
      <c r="M36" s="22"/>
      <c r="N36" s="22"/>
      <c r="O36" s="22"/>
      <c r="P36" s="22"/>
    </row>
    <row r="37" spans="1:16" ht="39" customHeight="1" x14ac:dyDescent="0.15">
      <c r="A37" s="22"/>
      <c r="B37" s="35"/>
      <c r="C37" s="1206" t="s">
        <v>571</v>
      </c>
      <c r="D37" s="1207"/>
      <c r="E37" s="1208"/>
      <c r="F37" s="36">
        <v>1.91</v>
      </c>
      <c r="G37" s="37">
        <v>3.02</v>
      </c>
      <c r="H37" s="37">
        <v>3.27</v>
      </c>
      <c r="I37" s="37">
        <v>1.6</v>
      </c>
      <c r="J37" s="38">
        <v>1.34</v>
      </c>
      <c r="K37" s="22"/>
      <c r="L37" s="22"/>
      <c r="M37" s="22"/>
      <c r="N37" s="22"/>
      <c r="O37" s="22"/>
      <c r="P37" s="22"/>
    </row>
    <row r="38" spans="1:16" ht="39" customHeight="1" x14ac:dyDescent="0.15">
      <c r="A38" s="22"/>
      <c r="B38" s="35"/>
      <c r="C38" s="1206" t="s">
        <v>572</v>
      </c>
      <c r="D38" s="1207"/>
      <c r="E38" s="1208"/>
      <c r="F38" s="36" t="s">
        <v>518</v>
      </c>
      <c r="G38" s="37" t="s">
        <v>518</v>
      </c>
      <c r="H38" s="37" t="s">
        <v>518</v>
      </c>
      <c r="I38" s="37">
        <v>0.6</v>
      </c>
      <c r="J38" s="38">
        <v>0.99</v>
      </c>
      <c r="K38" s="22"/>
      <c r="L38" s="22"/>
      <c r="M38" s="22"/>
      <c r="N38" s="22"/>
      <c r="O38" s="22"/>
      <c r="P38" s="22"/>
    </row>
    <row r="39" spans="1:16" ht="39" customHeight="1" x14ac:dyDescent="0.15">
      <c r="A39" s="22"/>
      <c r="B39" s="35"/>
      <c r="C39" s="1206" t="s">
        <v>573</v>
      </c>
      <c r="D39" s="1207"/>
      <c r="E39" s="1208"/>
      <c r="F39" s="36">
        <v>0.77</v>
      </c>
      <c r="G39" s="37">
        <v>0.76</v>
      </c>
      <c r="H39" s="37">
        <v>0.28999999999999998</v>
      </c>
      <c r="I39" s="37">
        <v>0.08</v>
      </c>
      <c r="J39" s="38">
        <v>0.66</v>
      </c>
      <c r="K39" s="22"/>
      <c r="L39" s="22"/>
      <c r="M39" s="22"/>
      <c r="N39" s="22"/>
      <c r="O39" s="22"/>
      <c r="P39" s="22"/>
    </row>
    <row r="40" spans="1:16" ht="39" customHeight="1" x14ac:dyDescent="0.15">
      <c r="A40" s="22"/>
      <c r="B40" s="35"/>
      <c r="C40" s="1206" t="s">
        <v>574</v>
      </c>
      <c r="D40" s="1207"/>
      <c r="E40" s="1208"/>
      <c r="F40" s="36">
        <v>0.06</v>
      </c>
      <c r="G40" s="37">
        <v>0.14000000000000001</v>
      </c>
      <c r="H40" s="37">
        <v>0.08</v>
      </c>
      <c r="I40" s="37">
        <v>0.22</v>
      </c>
      <c r="J40" s="38">
        <v>0.15</v>
      </c>
      <c r="K40" s="22"/>
      <c r="L40" s="22"/>
      <c r="M40" s="22"/>
      <c r="N40" s="22"/>
      <c r="O40" s="22"/>
      <c r="P40" s="22"/>
    </row>
    <row r="41" spans="1:16" ht="39" customHeight="1" x14ac:dyDescent="0.15">
      <c r="A41" s="22"/>
      <c r="B41" s="35"/>
      <c r="C41" s="1206" t="s">
        <v>575</v>
      </c>
      <c r="D41" s="1207"/>
      <c r="E41" s="1208"/>
      <c r="F41" s="36">
        <v>0.01</v>
      </c>
      <c r="G41" s="37">
        <v>0.05</v>
      </c>
      <c r="H41" s="37">
        <v>0.1</v>
      </c>
      <c r="I41" s="37">
        <v>0.15</v>
      </c>
      <c r="J41" s="38">
        <v>0.15</v>
      </c>
      <c r="K41" s="22"/>
      <c r="L41" s="22"/>
      <c r="M41" s="22"/>
      <c r="N41" s="22"/>
      <c r="O41" s="22"/>
      <c r="P41" s="22"/>
    </row>
    <row r="42" spans="1:16" ht="39" customHeight="1" x14ac:dyDescent="0.15">
      <c r="A42" s="22"/>
      <c r="B42" s="39"/>
      <c r="C42" s="1206" t="s">
        <v>576</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577</v>
      </c>
      <c r="D43" s="1210"/>
      <c r="E43" s="1211"/>
      <c r="F43" s="41">
        <v>0.28999999999999998</v>
      </c>
      <c r="G43" s="42">
        <v>0.41</v>
      </c>
      <c r="H43" s="42">
        <v>0.36</v>
      </c>
      <c r="I43" s="42">
        <v>0.06</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J1coumCwSL0vm1ytjCpKKQl8YQ+KBv+3zqtq7Phzm1bJ4M2B+UBy/iLHqrQ59ITyQhAMhIU4Eb+N2UfC1UEjQ==" saltValue="RLUHHehMZd+j+RESML/a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3194</v>
      </c>
      <c r="L45" s="60">
        <v>3054</v>
      </c>
      <c r="M45" s="60">
        <v>2926</v>
      </c>
      <c r="N45" s="60">
        <v>2869</v>
      </c>
      <c r="O45" s="61">
        <v>2724</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15">
      <c r="A48" s="48"/>
      <c r="B48" s="1216"/>
      <c r="C48" s="1217"/>
      <c r="D48" s="62"/>
      <c r="E48" s="1222" t="s">
        <v>14</v>
      </c>
      <c r="F48" s="1222"/>
      <c r="G48" s="1222"/>
      <c r="H48" s="1222"/>
      <c r="I48" s="1222"/>
      <c r="J48" s="1223"/>
      <c r="K48" s="63">
        <v>342</v>
      </c>
      <c r="L48" s="64">
        <v>369</v>
      </c>
      <c r="M48" s="64">
        <v>368</v>
      </c>
      <c r="N48" s="64">
        <v>358</v>
      </c>
      <c r="O48" s="65">
        <v>361</v>
      </c>
      <c r="P48" s="48"/>
      <c r="Q48" s="48"/>
      <c r="R48" s="48"/>
      <c r="S48" s="48"/>
      <c r="T48" s="48"/>
      <c r="U48" s="48"/>
    </row>
    <row r="49" spans="1:21" ht="30.75" customHeight="1" x14ac:dyDescent="0.15">
      <c r="A49" s="48"/>
      <c r="B49" s="1216"/>
      <c r="C49" s="1217"/>
      <c r="D49" s="62"/>
      <c r="E49" s="1222" t="s">
        <v>15</v>
      </c>
      <c r="F49" s="1222"/>
      <c r="G49" s="1222"/>
      <c r="H49" s="1222"/>
      <c r="I49" s="1222"/>
      <c r="J49" s="1223"/>
      <c r="K49" s="63" t="s">
        <v>518</v>
      </c>
      <c r="L49" s="64" t="s">
        <v>518</v>
      </c>
      <c r="M49" s="64" t="s">
        <v>518</v>
      </c>
      <c r="N49" s="64" t="s">
        <v>518</v>
      </c>
      <c r="O49" s="65" t="s">
        <v>518</v>
      </c>
      <c r="P49" s="48"/>
      <c r="Q49" s="48"/>
      <c r="R49" s="48"/>
      <c r="S49" s="48"/>
      <c r="T49" s="48"/>
      <c r="U49" s="48"/>
    </row>
    <row r="50" spans="1:21" ht="30.75" customHeight="1" x14ac:dyDescent="0.15">
      <c r="A50" s="48"/>
      <c r="B50" s="1216"/>
      <c r="C50" s="1217"/>
      <c r="D50" s="62"/>
      <c r="E50" s="1222" t="s">
        <v>16</v>
      </c>
      <c r="F50" s="1222"/>
      <c r="G50" s="1222"/>
      <c r="H50" s="1222"/>
      <c r="I50" s="1222"/>
      <c r="J50" s="1223"/>
      <c r="K50" s="63">
        <v>8</v>
      </c>
      <c r="L50" s="64">
        <v>8</v>
      </c>
      <c r="M50" s="64">
        <v>7</v>
      </c>
      <c r="N50" s="64">
        <v>11</v>
      </c>
      <c r="O50" s="65" t="s">
        <v>518</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518</v>
      </c>
      <c r="L51" s="64" t="s">
        <v>518</v>
      </c>
      <c r="M51" s="64" t="s">
        <v>518</v>
      </c>
      <c r="N51" s="64" t="s">
        <v>518</v>
      </c>
      <c r="O51" s="65" t="s">
        <v>518</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2933</v>
      </c>
      <c r="L52" s="64">
        <v>2830</v>
      </c>
      <c r="M52" s="64">
        <v>2710</v>
      </c>
      <c r="N52" s="64">
        <v>2634</v>
      </c>
      <c r="O52" s="65">
        <v>2505</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611</v>
      </c>
      <c r="L53" s="69">
        <v>601</v>
      </c>
      <c r="M53" s="69">
        <v>591</v>
      </c>
      <c r="N53" s="69">
        <v>604</v>
      </c>
      <c r="O53" s="70">
        <v>580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xB9FRJw2JX/PhMjxrG13KzWY50GrsGInHyA6pw8+10MnPaVfJDp7tE5WSMA4gf5Lapb1hg+JfOkpP1nTd3/Ww==" saltValue="Bfh9DzJGl7WBDRcHuLGD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40" t="s">
        <v>29</v>
      </c>
      <c r="C41" s="1241"/>
      <c r="D41" s="102"/>
      <c r="E41" s="1246" t="s">
        <v>30</v>
      </c>
      <c r="F41" s="1246"/>
      <c r="G41" s="1246"/>
      <c r="H41" s="1247"/>
      <c r="I41" s="103">
        <v>24696</v>
      </c>
      <c r="J41" s="104">
        <v>23247</v>
      </c>
      <c r="K41" s="104">
        <v>21954</v>
      </c>
      <c r="L41" s="104">
        <v>22853</v>
      </c>
      <c r="M41" s="105">
        <v>25038</v>
      </c>
    </row>
    <row r="42" spans="2:13" ht="27.75" customHeight="1" x14ac:dyDescent="0.15">
      <c r="B42" s="1242"/>
      <c r="C42" s="1243"/>
      <c r="D42" s="106"/>
      <c r="E42" s="1248" t="s">
        <v>31</v>
      </c>
      <c r="F42" s="1248"/>
      <c r="G42" s="1248"/>
      <c r="H42" s="1249"/>
      <c r="I42" s="107">
        <v>25</v>
      </c>
      <c r="J42" s="108">
        <v>17</v>
      </c>
      <c r="K42" s="108">
        <v>11</v>
      </c>
      <c r="L42" s="108" t="s">
        <v>518</v>
      </c>
      <c r="M42" s="109" t="s">
        <v>518</v>
      </c>
    </row>
    <row r="43" spans="2:13" ht="27.75" customHeight="1" x14ac:dyDescent="0.15">
      <c r="B43" s="1242"/>
      <c r="C43" s="1243"/>
      <c r="D43" s="106"/>
      <c r="E43" s="1248" t="s">
        <v>32</v>
      </c>
      <c r="F43" s="1248"/>
      <c r="G43" s="1248"/>
      <c r="H43" s="1249"/>
      <c r="I43" s="107">
        <v>3834</v>
      </c>
      <c r="J43" s="108">
        <v>3733</v>
      </c>
      <c r="K43" s="108">
        <v>3446</v>
      </c>
      <c r="L43" s="108">
        <v>3271</v>
      </c>
      <c r="M43" s="109">
        <v>3240</v>
      </c>
    </row>
    <row r="44" spans="2:13" ht="27.75" customHeight="1" x14ac:dyDescent="0.15">
      <c r="B44" s="1242"/>
      <c r="C44" s="1243"/>
      <c r="D44" s="106"/>
      <c r="E44" s="1248" t="s">
        <v>33</v>
      </c>
      <c r="F44" s="1248"/>
      <c r="G44" s="1248"/>
      <c r="H44" s="1249"/>
      <c r="I44" s="107" t="s">
        <v>518</v>
      </c>
      <c r="J44" s="108" t="s">
        <v>518</v>
      </c>
      <c r="K44" s="108" t="s">
        <v>518</v>
      </c>
      <c r="L44" s="108" t="s">
        <v>518</v>
      </c>
      <c r="M44" s="109" t="s">
        <v>518</v>
      </c>
    </row>
    <row r="45" spans="2:13" ht="27.75" customHeight="1" x14ac:dyDescent="0.15">
      <c r="B45" s="1242"/>
      <c r="C45" s="1243"/>
      <c r="D45" s="106"/>
      <c r="E45" s="1248" t="s">
        <v>34</v>
      </c>
      <c r="F45" s="1248"/>
      <c r="G45" s="1248"/>
      <c r="H45" s="1249"/>
      <c r="I45" s="107">
        <v>5554</v>
      </c>
      <c r="J45" s="108">
        <v>5580</v>
      </c>
      <c r="K45" s="108">
        <v>5301</v>
      </c>
      <c r="L45" s="108">
        <v>5311</v>
      </c>
      <c r="M45" s="109">
        <v>5073</v>
      </c>
    </row>
    <row r="46" spans="2:13" ht="27.75" customHeight="1" x14ac:dyDescent="0.15">
      <c r="B46" s="1242"/>
      <c r="C46" s="1243"/>
      <c r="D46" s="110"/>
      <c r="E46" s="1248" t="s">
        <v>35</v>
      </c>
      <c r="F46" s="1248"/>
      <c r="G46" s="1248"/>
      <c r="H46" s="1249"/>
      <c r="I46" s="107">
        <v>3</v>
      </c>
      <c r="J46" s="108">
        <v>1</v>
      </c>
      <c r="K46" s="108">
        <v>1</v>
      </c>
      <c r="L46" s="108">
        <v>0</v>
      </c>
      <c r="M46" s="109" t="s">
        <v>518</v>
      </c>
    </row>
    <row r="47" spans="2:13" ht="27.75" customHeight="1" x14ac:dyDescent="0.15">
      <c r="B47" s="1242"/>
      <c r="C47" s="1243"/>
      <c r="D47" s="111"/>
      <c r="E47" s="1250" t="s">
        <v>36</v>
      </c>
      <c r="F47" s="1251"/>
      <c r="G47" s="1251"/>
      <c r="H47" s="1252"/>
      <c r="I47" s="107" t="s">
        <v>518</v>
      </c>
      <c r="J47" s="108" t="s">
        <v>518</v>
      </c>
      <c r="K47" s="108" t="s">
        <v>518</v>
      </c>
      <c r="L47" s="108" t="s">
        <v>518</v>
      </c>
      <c r="M47" s="109" t="s">
        <v>518</v>
      </c>
    </row>
    <row r="48" spans="2:13" ht="27.75" customHeight="1" x14ac:dyDescent="0.15">
      <c r="B48" s="1242"/>
      <c r="C48" s="1243"/>
      <c r="D48" s="106"/>
      <c r="E48" s="1248" t="s">
        <v>37</v>
      </c>
      <c r="F48" s="1248"/>
      <c r="G48" s="1248"/>
      <c r="H48" s="1249"/>
      <c r="I48" s="107" t="s">
        <v>518</v>
      </c>
      <c r="J48" s="108" t="s">
        <v>518</v>
      </c>
      <c r="K48" s="108" t="s">
        <v>518</v>
      </c>
      <c r="L48" s="108" t="s">
        <v>518</v>
      </c>
      <c r="M48" s="109" t="s">
        <v>518</v>
      </c>
    </row>
    <row r="49" spans="2:13" ht="27.75" customHeight="1" x14ac:dyDescent="0.15">
      <c r="B49" s="1244"/>
      <c r="C49" s="1245"/>
      <c r="D49" s="106"/>
      <c r="E49" s="1248" t="s">
        <v>38</v>
      </c>
      <c r="F49" s="1248"/>
      <c r="G49" s="1248"/>
      <c r="H49" s="1249"/>
      <c r="I49" s="107" t="s">
        <v>518</v>
      </c>
      <c r="J49" s="108" t="s">
        <v>518</v>
      </c>
      <c r="K49" s="108" t="s">
        <v>518</v>
      </c>
      <c r="L49" s="108" t="s">
        <v>518</v>
      </c>
      <c r="M49" s="109" t="s">
        <v>518</v>
      </c>
    </row>
    <row r="50" spans="2:13" ht="27.75" customHeight="1" x14ac:dyDescent="0.15">
      <c r="B50" s="1253" t="s">
        <v>39</v>
      </c>
      <c r="C50" s="1254"/>
      <c r="D50" s="112"/>
      <c r="E50" s="1248" t="s">
        <v>40</v>
      </c>
      <c r="F50" s="1248"/>
      <c r="G50" s="1248"/>
      <c r="H50" s="1249"/>
      <c r="I50" s="107">
        <v>17365</v>
      </c>
      <c r="J50" s="108">
        <v>17643</v>
      </c>
      <c r="K50" s="108">
        <v>17915</v>
      </c>
      <c r="L50" s="108">
        <v>17722</v>
      </c>
      <c r="M50" s="109">
        <v>16378</v>
      </c>
    </row>
    <row r="51" spans="2:13" ht="27.75" customHeight="1" x14ac:dyDescent="0.15">
      <c r="B51" s="1242"/>
      <c r="C51" s="1243"/>
      <c r="D51" s="106"/>
      <c r="E51" s="1248" t="s">
        <v>41</v>
      </c>
      <c r="F51" s="1248"/>
      <c r="G51" s="1248"/>
      <c r="H51" s="1249"/>
      <c r="I51" s="107">
        <v>1761</v>
      </c>
      <c r="J51" s="108">
        <v>1558</v>
      </c>
      <c r="K51" s="108">
        <v>1492</v>
      </c>
      <c r="L51" s="108">
        <v>1402</v>
      </c>
      <c r="M51" s="109">
        <v>1192</v>
      </c>
    </row>
    <row r="52" spans="2:13" ht="27.75" customHeight="1" x14ac:dyDescent="0.15">
      <c r="B52" s="1244"/>
      <c r="C52" s="1245"/>
      <c r="D52" s="106"/>
      <c r="E52" s="1248" t="s">
        <v>42</v>
      </c>
      <c r="F52" s="1248"/>
      <c r="G52" s="1248"/>
      <c r="H52" s="1249"/>
      <c r="I52" s="107">
        <v>22601</v>
      </c>
      <c r="J52" s="108">
        <v>21121</v>
      </c>
      <c r="K52" s="108">
        <v>19855</v>
      </c>
      <c r="L52" s="108">
        <v>19942</v>
      </c>
      <c r="M52" s="109">
        <v>21129</v>
      </c>
    </row>
    <row r="53" spans="2:13" ht="27.75" customHeight="1" thickBot="1" x14ac:dyDescent="0.2">
      <c r="B53" s="1255" t="s">
        <v>43</v>
      </c>
      <c r="C53" s="1256"/>
      <c r="D53" s="113"/>
      <c r="E53" s="1257" t="s">
        <v>44</v>
      </c>
      <c r="F53" s="1257"/>
      <c r="G53" s="1257"/>
      <c r="H53" s="1258"/>
      <c r="I53" s="114">
        <v>-7616</v>
      </c>
      <c r="J53" s="115">
        <v>-7742</v>
      </c>
      <c r="K53" s="115">
        <v>-8550</v>
      </c>
      <c r="L53" s="115">
        <v>-7631</v>
      </c>
      <c r="M53" s="116">
        <v>-5348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r8yTTHHLN9U+rM5/RlrREjRF+8eikShd5mgaQ5lqD4c06kB7qVOF7BE4LYg4UpbqNNDF+zV0TWV/Y1UQiKRnA==" saltValue="JW/AVhHeBlShtD7HtAEb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47</v>
      </c>
      <c r="D55" s="1267"/>
      <c r="E55" s="1268"/>
      <c r="F55" s="128">
        <v>5991</v>
      </c>
      <c r="G55" s="128">
        <v>6212</v>
      </c>
      <c r="H55" s="129">
        <v>5865</v>
      </c>
    </row>
    <row r="56" spans="2:8" ht="52.5" customHeight="1" x14ac:dyDescent="0.15">
      <c r="B56" s="130"/>
      <c r="C56" s="1269" t="s">
        <v>48</v>
      </c>
      <c r="D56" s="1269"/>
      <c r="E56" s="1270"/>
      <c r="F56" s="131">
        <v>1776</v>
      </c>
      <c r="G56" s="131">
        <v>1780</v>
      </c>
      <c r="H56" s="132">
        <v>1784</v>
      </c>
    </row>
    <row r="57" spans="2:8" ht="53.25" customHeight="1" x14ac:dyDescent="0.15">
      <c r="B57" s="130"/>
      <c r="C57" s="1271" t="s">
        <v>49</v>
      </c>
      <c r="D57" s="1271"/>
      <c r="E57" s="1272"/>
      <c r="F57" s="133">
        <v>11730</v>
      </c>
      <c r="G57" s="133">
        <v>11138</v>
      </c>
      <c r="H57" s="134">
        <v>10092</v>
      </c>
    </row>
    <row r="58" spans="2:8" ht="45.75" customHeight="1" x14ac:dyDescent="0.15">
      <c r="B58" s="135"/>
      <c r="C58" s="1259" t="s">
        <v>603</v>
      </c>
      <c r="D58" s="1260"/>
      <c r="E58" s="1261"/>
      <c r="F58" s="136">
        <v>6164</v>
      </c>
      <c r="G58" s="136">
        <v>5790</v>
      </c>
      <c r="H58" s="137">
        <v>4885</v>
      </c>
    </row>
    <row r="59" spans="2:8" ht="45.75" customHeight="1" x14ac:dyDescent="0.15">
      <c r="B59" s="135"/>
      <c r="C59" s="1259" t="s">
        <v>604</v>
      </c>
      <c r="D59" s="1260"/>
      <c r="E59" s="1261"/>
      <c r="F59" s="136">
        <v>3217</v>
      </c>
      <c r="G59" s="136">
        <v>3040</v>
      </c>
      <c r="H59" s="137">
        <v>2945</v>
      </c>
    </row>
    <row r="60" spans="2:8" ht="45.75" customHeight="1" x14ac:dyDescent="0.15">
      <c r="B60" s="135"/>
      <c r="C60" s="1259" t="s">
        <v>605</v>
      </c>
      <c r="D60" s="1260"/>
      <c r="E60" s="1261"/>
      <c r="F60" s="136">
        <v>939</v>
      </c>
      <c r="G60" s="136">
        <v>891</v>
      </c>
      <c r="H60" s="137">
        <v>841</v>
      </c>
    </row>
    <row r="61" spans="2:8" ht="45.75" customHeight="1" x14ac:dyDescent="0.15">
      <c r="B61" s="135"/>
      <c r="C61" s="1259" t="s">
        <v>606</v>
      </c>
      <c r="D61" s="1260"/>
      <c r="E61" s="1261"/>
      <c r="F61" s="136">
        <v>576</v>
      </c>
      <c r="G61" s="136">
        <v>522</v>
      </c>
      <c r="H61" s="137">
        <v>477</v>
      </c>
    </row>
    <row r="62" spans="2:8" ht="45.75" customHeight="1" thickBot="1" x14ac:dyDescent="0.2">
      <c r="B62" s="138"/>
      <c r="C62" s="1262" t="s">
        <v>607</v>
      </c>
      <c r="D62" s="1263"/>
      <c r="E62" s="1264"/>
      <c r="F62" s="139">
        <v>209</v>
      </c>
      <c r="G62" s="139">
        <v>339</v>
      </c>
      <c r="H62" s="140">
        <v>421</v>
      </c>
    </row>
    <row r="63" spans="2:8" ht="52.5" customHeight="1" thickBot="1" x14ac:dyDescent="0.2">
      <c r="B63" s="141"/>
      <c r="C63" s="1265" t="s">
        <v>50</v>
      </c>
      <c r="D63" s="1265"/>
      <c r="E63" s="1266"/>
      <c r="F63" s="142">
        <v>19498</v>
      </c>
      <c r="G63" s="142">
        <v>19130</v>
      </c>
      <c r="H63" s="143">
        <v>17740</v>
      </c>
    </row>
    <row r="64" spans="2:8" ht="15" customHeight="1" x14ac:dyDescent="0.15"/>
  </sheetData>
  <sheetProtection algorithmName="SHA-512" hashValue="E5LZPPtyoEKblacM0yh8HJy+Ip1IGlu2WvEUS6spEfL8oqkIa9m5lDYvnxeSTWeg/HYn36bK02Dk7Re1RD3Obw==" saltValue="0wNmOEqdgC8GQ7uPRojb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73074</v>
      </c>
      <c r="E3" s="162"/>
      <c r="F3" s="163">
        <v>83280</v>
      </c>
      <c r="G3" s="164"/>
      <c r="H3" s="165"/>
    </row>
    <row r="4" spans="1:8" x14ac:dyDescent="0.15">
      <c r="A4" s="166"/>
      <c r="B4" s="167"/>
      <c r="C4" s="168"/>
      <c r="D4" s="169">
        <v>42111</v>
      </c>
      <c r="E4" s="170"/>
      <c r="F4" s="171">
        <v>43123</v>
      </c>
      <c r="G4" s="172"/>
      <c r="H4" s="173"/>
    </row>
    <row r="5" spans="1:8" x14ac:dyDescent="0.15">
      <c r="A5" s="154" t="s">
        <v>551</v>
      </c>
      <c r="B5" s="159"/>
      <c r="C5" s="160"/>
      <c r="D5" s="161">
        <v>104647</v>
      </c>
      <c r="E5" s="162"/>
      <c r="F5" s="163">
        <v>88968</v>
      </c>
      <c r="G5" s="164"/>
      <c r="H5" s="165"/>
    </row>
    <row r="6" spans="1:8" x14ac:dyDescent="0.15">
      <c r="A6" s="166"/>
      <c r="B6" s="167"/>
      <c r="C6" s="168"/>
      <c r="D6" s="169">
        <v>54112</v>
      </c>
      <c r="E6" s="170"/>
      <c r="F6" s="171">
        <v>45482</v>
      </c>
      <c r="G6" s="172"/>
      <c r="H6" s="173"/>
    </row>
    <row r="7" spans="1:8" x14ac:dyDescent="0.15">
      <c r="A7" s="154" t="s">
        <v>552</v>
      </c>
      <c r="B7" s="159"/>
      <c r="C7" s="160"/>
      <c r="D7" s="161">
        <v>77700</v>
      </c>
      <c r="E7" s="162"/>
      <c r="F7" s="163">
        <v>85173</v>
      </c>
      <c r="G7" s="164"/>
      <c r="H7" s="165"/>
    </row>
    <row r="8" spans="1:8" x14ac:dyDescent="0.15">
      <c r="A8" s="166"/>
      <c r="B8" s="167"/>
      <c r="C8" s="168"/>
      <c r="D8" s="169">
        <v>53495</v>
      </c>
      <c r="E8" s="170"/>
      <c r="F8" s="171">
        <v>43913</v>
      </c>
      <c r="G8" s="172"/>
      <c r="H8" s="173"/>
    </row>
    <row r="9" spans="1:8" x14ac:dyDescent="0.15">
      <c r="A9" s="154" t="s">
        <v>553</v>
      </c>
      <c r="B9" s="159"/>
      <c r="C9" s="160"/>
      <c r="D9" s="161">
        <v>164773</v>
      </c>
      <c r="E9" s="162"/>
      <c r="F9" s="163">
        <v>94081</v>
      </c>
      <c r="G9" s="164"/>
      <c r="H9" s="165"/>
    </row>
    <row r="10" spans="1:8" x14ac:dyDescent="0.15">
      <c r="A10" s="166"/>
      <c r="B10" s="167"/>
      <c r="C10" s="168"/>
      <c r="D10" s="169">
        <v>130567</v>
      </c>
      <c r="E10" s="170"/>
      <c r="F10" s="171">
        <v>48949</v>
      </c>
      <c r="G10" s="172"/>
      <c r="H10" s="173"/>
    </row>
    <row r="11" spans="1:8" x14ac:dyDescent="0.15">
      <c r="A11" s="154" t="s">
        <v>554</v>
      </c>
      <c r="B11" s="159"/>
      <c r="C11" s="160"/>
      <c r="D11" s="161">
        <v>228663</v>
      </c>
      <c r="E11" s="162"/>
      <c r="F11" s="163">
        <v>92632</v>
      </c>
      <c r="G11" s="164"/>
      <c r="H11" s="165"/>
    </row>
    <row r="12" spans="1:8" x14ac:dyDescent="0.15">
      <c r="A12" s="166"/>
      <c r="B12" s="167"/>
      <c r="C12" s="174"/>
      <c r="D12" s="169">
        <v>168474</v>
      </c>
      <c r="E12" s="170"/>
      <c r="F12" s="171">
        <v>47978</v>
      </c>
      <c r="G12" s="172"/>
      <c r="H12" s="173"/>
    </row>
    <row r="13" spans="1:8" x14ac:dyDescent="0.15">
      <c r="A13" s="154"/>
      <c r="B13" s="159"/>
      <c r="C13" s="175"/>
      <c r="D13" s="176">
        <v>129771</v>
      </c>
      <c r="E13" s="177"/>
      <c r="F13" s="178">
        <v>88827</v>
      </c>
      <c r="G13" s="179"/>
      <c r="H13" s="165"/>
    </row>
    <row r="14" spans="1:8" x14ac:dyDescent="0.15">
      <c r="A14" s="166"/>
      <c r="B14" s="167"/>
      <c r="C14" s="168"/>
      <c r="D14" s="169">
        <v>89752</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6.24</v>
      </c>
      <c r="C19" s="180">
        <f>ROUND(VALUE(SUBSTITUTE(実質収支比率等に係る経年分析!G$48,"▲","-")),2)</f>
        <v>9.15</v>
      </c>
      <c r="D19" s="180">
        <f>ROUND(VALUE(SUBSTITUTE(実質収支比率等に係る経年分析!H$48,"▲","-")),2)</f>
        <v>6.97</v>
      </c>
      <c r="E19" s="180">
        <f>ROUND(VALUE(SUBSTITUTE(実質収支比率等に係る経年分析!I$48,"▲","-")),2)</f>
        <v>5.66</v>
      </c>
      <c r="F19" s="180">
        <f>ROUND(VALUE(SUBSTITUTE(実質収支比率等に係る経年分析!J$48,"▲","-")),2)</f>
        <v>5.96</v>
      </c>
    </row>
    <row r="20" spans="1:11" x14ac:dyDescent="0.15">
      <c r="A20" s="180" t="s">
        <v>54</v>
      </c>
      <c r="B20" s="180">
        <f>ROUND(VALUE(SUBSTITUTE(実質収支比率等に係る経年分析!F$47,"▲","-")),2)</f>
        <v>38.15</v>
      </c>
      <c r="C20" s="180">
        <f>ROUND(VALUE(SUBSTITUTE(実質収支比率等に係る経年分析!G$47,"▲","-")),2)</f>
        <v>40.82</v>
      </c>
      <c r="D20" s="180">
        <f>ROUND(VALUE(SUBSTITUTE(実質収支比率等に係る経年分析!H$47,"▲","-")),2)</f>
        <v>40.68</v>
      </c>
      <c r="E20" s="180">
        <f>ROUND(VALUE(SUBSTITUTE(実質収支比率等に係る経年分析!I$47,"▲","-")),2)</f>
        <v>43.02</v>
      </c>
      <c r="F20" s="180">
        <f>ROUND(VALUE(SUBSTITUTE(実質収支比率等に係る経年分析!J$47,"▲","-")),2)</f>
        <v>40.17</v>
      </c>
    </row>
    <row r="21" spans="1:11" x14ac:dyDescent="0.15">
      <c r="A21" s="180" t="s">
        <v>55</v>
      </c>
      <c r="B21" s="180">
        <f>IF(ISNUMBER(VALUE(SUBSTITUTE(実質収支比率等に係る経年分析!F$49,"▲","-"))),ROUND(VALUE(SUBSTITUTE(実質収支比率等に係る経年分析!F$49,"▲","-")),2),NA())</f>
        <v>-9.33</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-8.35</v>
      </c>
      <c r="E21" s="180">
        <f>IF(ISNUMBER(VALUE(SUBSTITUTE(実質収支比率等に係る経年分析!I$49,"▲","-"))),ROUND(VALUE(SUBSTITUTE(実質収支比率等に係る経年分析!I$49,"▲","-")),2),NA())</f>
        <v>-3.48</v>
      </c>
      <c r="F21" s="180">
        <f>IF(ISNUMBER(VALUE(SUBSTITUTE(実質収支比率等に係る経年分析!J$49,"▲","-"))),ROUND(VALUE(SUBSTITUTE(実質収支比率等に係る経年分析!J$49,"▲","-")),2),NA())</f>
        <v>-4.8099999999999996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農業集落排水特別会計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0.66</v>
      </c>
    </row>
    <row r="32" spans="1:11" x14ac:dyDescent="0.15">
      <c r="A32" s="181" t="str">
        <f>IF(連結実質赤字比率に係る赤字・黒字の構成分析!C$38="",NA(),連結実質赤字比率に係る赤字・黒字の構成分析!C$38)</f>
        <v>電気事業特別会計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15">
      <c r="A34" s="181" t="str">
        <f>IF(連結実質赤字比率に係る赤字・黒字の構成分析!C$36="",NA(),連結実質赤字比率に係る赤字・黒字の構成分析!C$36)</f>
        <v>上水道特別会計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4.1500000000000004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5.96</v>
      </c>
    </row>
    <row r="36" spans="1:16" x14ac:dyDescent="0.15">
      <c r="A36" s="181" t="str">
        <f>IF(連結実質赤字比率に係る赤字・黒字の構成分析!C$34="",NA(),連結実質赤字比率に係る赤字・黒字の構成分析!C$34)</f>
        <v>病院事業特別会計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2933</v>
      </c>
      <c r="E42" s="182"/>
      <c r="F42" s="182"/>
      <c r="G42" s="182">
        <f>'実質公債費比率（分子）の構造'!L$52</f>
        <v>2830</v>
      </c>
      <c r="H42" s="182"/>
      <c r="I42" s="182"/>
      <c r="J42" s="182">
        <f>'実質公債費比率（分子）の構造'!M$52</f>
        <v>2710</v>
      </c>
      <c r="K42" s="182"/>
      <c r="L42" s="182"/>
      <c r="M42" s="182">
        <f>'実質公債費比率（分子）の構造'!N$52</f>
        <v>2634</v>
      </c>
      <c r="N42" s="182"/>
      <c r="O42" s="182"/>
      <c r="P42" s="182">
        <f>'実質公債費比率（分子）の構造'!O$52</f>
        <v>2505</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8</v>
      </c>
      <c r="C44" s="182"/>
      <c r="D44" s="182"/>
      <c r="E44" s="182">
        <f>'実質公債費比率（分子）の構造'!L$50</f>
        <v>8</v>
      </c>
      <c r="F44" s="182"/>
      <c r="G44" s="182"/>
      <c r="H44" s="182">
        <f>'実質公債費比率（分子）の構造'!M$50</f>
        <v>7</v>
      </c>
      <c r="I44" s="182"/>
      <c r="J44" s="182"/>
      <c r="K44" s="182">
        <f>'実質公債費比率（分子）の構造'!N$50</f>
        <v>11</v>
      </c>
      <c r="L44" s="182"/>
      <c r="M44" s="182"/>
      <c r="N44" s="182" t="str">
        <f>'実質公債費比率（分子）の構造'!O$50</f>
        <v>-</v>
      </c>
      <c r="O44" s="182"/>
      <c r="P44" s="182"/>
    </row>
    <row r="45" spans="1:16" x14ac:dyDescent="0.15">
      <c r="A45" s="182" t="s">
        <v>64</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65</v>
      </c>
      <c r="B46" s="182">
        <f>'実質公債費比率（分子）の構造'!K$48</f>
        <v>342</v>
      </c>
      <c r="C46" s="182"/>
      <c r="D46" s="182"/>
      <c r="E46" s="182">
        <f>'実質公債費比率（分子）の構造'!L$48</f>
        <v>369</v>
      </c>
      <c r="F46" s="182"/>
      <c r="G46" s="182"/>
      <c r="H46" s="182">
        <f>'実質公債費比率（分子）の構造'!M$48</f>
        <v>368</v>
      </c>
      <c r="I46" s="182"/>
      <c r="J46" s="182"/>
      <c r="K46" s="182">
        <f>'実質公債費比率（分子）の構造'!N$48</f>
        <v>358</v>
      </c>
      <c r="L46" s="182"/>
      <c r="M46" s="182"/>
      <c r="N46" s="182">
        <f>'実質公債費比率（分子）の構造'!O$48</f>
        <v>361</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3194</v>
      </c>
      <c r="C49" s="182"/>
      <c r="D49" s="182"/>
      <c r="E49" s="182">
        <f>'実質公債費比率（分子）の構造'!L$45</f>
        <v>3054</v>
      </c>
      <c r="F49" s="182"/>
      <c r="G49" s="182"/>
      <c r="H49" s="182">
        <f>'実質公債費比率（分子）の構造'!M$45</f>
        <v>2926</v>
      </c>
      <c r="I49" s="182"/>
      <c r="J49" s="182"/>
      <c r="K49" s="182">
        <f>'実質公債費比率（分子）の構造'!N$45</f>
        <v>2869</v>
      </c>
      <c r="L49" s="182"/>
      <c r="M49" s="182"/>
      <c r="N49" s="182">
        <f>'実質公債費比率（分子）の構造'!O$45</f>
        <v>2724</v>
      </c>
      <c r="O49" s="182"/>
      <c r="P49" s="182"/>
    </row>
    <row r="50" spans="1:16" x14ac:dyDescent="0.15">
      <c r="A50" s="182" t="s">
        <v>69</v>
      </c>
      <c r="B50" s="182" t="e">
        <f>NA()</f>
        <v>#N/A</v>
      </c>
      <c r="C50" s="182">
        <f>IF(ISNUMBER('実質公債費比率（分子）の構造'!K$53),'実質公債費比率（分子）の構造'!K$53,NA())</f>
        <v>611</v>
      </c>
      <c r="D50" s="182" t="e">
        <f>NA()</f>
        <v>#N/A</v>
      </c>
      <c r="E50" s="182" t="e">
        <f>NA()</f>
        <v>#N/A</v>
      </c>
      <c r="F50" s="182">
        <f>IF(ISNUMBER('実質公債費比率（分子）の構造'!L$53),'実質公債費比率（分子）の構造'!L$53,NA())</f>
        <v>601</v>
      </c>
      <c r="G50" s="182" t="e">
        <f>NA()</f>
        <v>#N/A</v>
      </c>
      <c r="H50" s="182" t="e">
        <f>NA()</f>
        <v>#N/A</v>
      </c>
      <c r="I50" s="182">
        <f>IF(ISNUMBER('実質公債費比率（分子）の構造'!M$53),'実質公債費比率（分子）の構造'!M$53,NA())</f>
        <v>591</v>
      </c>
      <c r="J50" s="182" t="e">
        <f>NA()</f>
        <v>#N/A</v>
      </c>
      <c r="K50" s="182" t="e">
        <f>NA()</f>
        <v>#N/A</v>
      </c>
      <c r="L50" s="182">
        <f>IF(ISNUMBER('実質公債費比率（分子）の構造'!N$53),'実質公債費比率（分子）の構造'!N$53,NA())</f>
        <v>604</v>
      </c>
      <c r="M50" s="182" t="e">
        <f>NA()</f>
        <v>#N/A</v>
      </c>
      <c r="N50" s="182" t="e">
        <f>NA()</f>
        <v>#N/A</v>
      </c>
      <c r="O50" s="182">
        <f>IF(ISNUMBER('実質公債費比率（分子）の構造'!O$53),'実質公債費比率（分子）の構造'!O$53,NA())</f>
        <v>580</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22601</v>
      </c>
      <c r="E56" s="181"/>
      <c r="F56" s="181"/>
      <c r="G56" s="181">
        <f>'将来負担比率（分子）の構造'!J$52</f>
        <v>21121</v>
      </c>
      <c r="H56" s="181"/>
      <c r="I56" s="181"/>
      <c r="J56" s="181">
        <f>'将来負担比率（分子）の構造'!K$52</f>
        <v>19855</v>
      </c>
      <c r="K56" s="181"/>
      <c r="L56" s="181"/>
      <c r="M56" s="181">
        <f>'将来負担比率（分子）の構造'!L$52</f>
        <v>19942</v>
      </c>
      <c r="N56" s="181"/>
      <c r="O56" s="181"/>
      <c r="P56" s="181">
        <f>'将来負担比率（分子）の構造'!M$52</f>
        <v>21129</v>
      </c>
    </row>
    <row r="57" spans="1:16" x14ac:dyDescent="0.15">
      <c r="A57" s="181" t="s">
        <v>41</v>
      </c>
      <c r="B57" s="181"/>
      <c r="C57" s="181"/>
      <c r="D57" s="181">
        <f>'将来負担比率（分子）の構造'!I$51</f>
        <v>1761</v>
      </c>
      <c r="E57" s="181"/>
      <c r="F57" s="181"/>
      <c r="G57" s="181">
        <f>'将来負担比率（分子）の構造'!J$51</f>
        <v>1558</v>
      </c>
      <c r="H57" s="181"/>
      <c r="I57" s="181"/>
      <c r="J57" s="181">
        <f>'将来負担比率（分子）の構造'!K$51</f>
        <v>1492</v>
      </c>
      <c r="K57" s="181"/>
      <c r="L57" s="181"/>
      <c r="M57" s="181">
        <f>'将来負担比率（分子）の構造'!L$51</f>
        <v>1402</v>
      </c>
      <c r="N57" s="181"/>
      <c r="O57" s="181"/>
      <c r="P57" s="181">
        <f>'将来負担比率（分子）の構造'!M$51</f>
        <v>1192</v>
      </c>
    </row>
    <row r="58" spans="1:16" x14ac:dyDescent="0.15">
      <c r="A58" s="181" t="s">
        <v>40</v>
      </c>
      <c r="B58" s="181"/>
      <c r="C58" s="181"/>
      <c r="D58" s="181">
        <f>'将来負担比率（分子）の構造'!I$50</f>
        <v>17365</v>
      </c>
      <c r="E58" s="181"/>
      <c r="F58" s="181"/>
      <c r="G58" s="181">
        <f>'将来負担比率（分子）の構造'!J$50</f>
        <v>17643</v>
      </c>
      <c r="H58" s="181"/>
      <c r="I58" s="181"/>
      <c r="J58" s="181">
        <f>'将来負担比率（分子）の構造'!K$50</f>
        <v>17915</v>
      </c>
      <c r="K58" s="181"/>
      <c r="L58" s="181"/>
      <c r="M58" s="181">
        <f>'将来負担比率（分子）の構造'!L$50</f>
        <v>17722</v>
      </c>
      <c r="N58" s="181"/>
      <c r="O58" s="181"/>
      <c r="P58" s="181">
        <f>'将来負担比率（分子）の構造'!M$50</f>
        <v>16378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v>
      </c>
      <c r="C61" s="181"/>
      <c r="D61" s="181"/>
      <c r="E61" s="181">
        <f>'将来負担比率（分子）の構造'!J$46</f>
        <v>1</v>
      </c>
      <c r="F61" s="181"/>
      <c r="G61" s="181"/>
      <c r="H61" s="181">
        <f>'将来負担比率（分子）の構造'!K$46</f>
        <v>1</v>
      </c>
      <c r="I61" s="181"/>
      <c r="J61" s="181"/>
      <c r="K61" s="181">
        <f>'将来負担比率（分子）の構造'!L$46</f>
        <v>0</v>
      </c>
      <c r="L61" s="181"/>
      <c r="M61" s="181"/>
      <c r="N61" s="181" t="str">
        <f>'将来負担比率（分子）の構造'!M$46</f>
        <v>-</v>
      </c>
      <c r="O61" s="181"/>
      <c r="P61" s="181"/>
    </row>
    <row r="62" spans="1:16" x14ac:dyDescent="0.15">
      <c r="A62" s="181" t="s">
        <v>34</v>
      </c>
      <c r="B62" s="181">
        <f>'将来負担比率（分子）の構造'!I$45</f>
        <v>5554</v>
      </c>
      <c r="C62" s="181"/>
      <c r="D62" s="181"/>
      <c r="E62" s="181">
        <f>'将来負担比率（分子）の構造'!J$45</f>
        <v>5580</v>
      </c>
      <c r="F62" s="181"/>
      <c r="G62" s="181"/>
      <c r="H62" s="181">
        <f>'将来負担比率（分子）の構造'!K$45</f>
        <v>5301</v>
      </c>
      <c r="I62" s="181"/>
      <c r="J62" s="181"/>
      <c r="K62" s="181">
        <f>'将来負担比率（分子）の構造'!L$45</f>
        <v>5311</v>
      </c>
      <c r="L62" s="181"/>
      <c r="M62" s="181"/>
      <c r="N62" s="181">
        <f>'将来負担比率（分子）の構造'!M$45</f>
        <v>5073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3834</v>
      </c>
      <c r="C64" s="181"/>
      <c r="D64" s="181"/>
      <c r="E64" s="181">
        <f>'将来負担比率（分子）の構造'!J$43</f>
        <v>3733</v>
      </c>
      <c r="F64" s="181"/>
      <c r="G64" s="181"/>
      <c r="H64" s="181">
        <f>'将来負担比率（分子）の構造'!K$43</f>
        <v>3446</v>
      </c>
      <c r="I64" s="181"/>
      <c r="J64" s="181"/>
      <c r="K64" s="181">
        <f>'将来負担比率（分子）の構造'!L$43</f>
        <v>3271</v>
      </c>
      <c r="L64" s="181"/>
      <c r="M64" s="181"/>
      <c r="N64" s="181">
        <f>'将来負担比率（分子）の構造'!M$43</f>
        <v>3240</v>
      </c>
      <c r="O64" s="181"/>
      <c r="P64" s="181"/>
    </row>
    <row r="65" spans="1:16" x14ac:dyDescent="0.15">
      <c r="A65" s="181" t="s">
        <v>31</v>
      </c>
      <c r="B65" s="181">
        <f>'将来負担比率（分子）の構造'!I$42</f>
        <v>25</v>
      </c>
      <c r="C65" s="181"/>
      <c r="D65" s="181"/>
      <c r="E65" s="181">
        <f>'将来負担比率（分子）の構造'!J$42</f>
        <v>17</v>
      </c>
      <c r="F65" s="181"/>
      <c r="G65" s="181"/>
      <c r="H65" s="181">
        <f>'将来負担比率（分子）の構造'!K$42</f>
        <v>11</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24696</v>
      </c>
      <c r="C66" s="181"/>
      <c r="D66" s="181"/>
      <c r="E66" s="181">
        <f>'将来負担比率（分子）の構造'!J$41</f>
        <v>23247</v>
      </c>
      <c r="F66" s="181"/>
      <c r="G66" s="181"/>
      <c r="H66" s="181">
        <f>'将来負担比率（分子）の構造'!K$41</f>
        <v>21954</v>
      </c>
      <c r="I66" s="181"/>
      <c r="J66" s="181"/>
      <c r="K66" s="181">
        <f>'将来負担比率（分子）の構造'!L$41</f>
        <v>22853</v>
      </c>
      <c r="L66" s="181"/>
      <c r="M66" s="181"/>
      <c r="N66" s="181">
        <f>'将来負担比率（分子）の構造'!M$41</f>
        <v>25038</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5991</v>
      </c>
      <c r="C72" s="185">
        <f>基金残高に係る経年分析!G55</f>
        <v>6212</v>
      </c>
      <c r="D72" s="185">
        <f>基金残高に係る経年分析!H55</f>
        <v>5865</v>
      </c>
    </row>
    <row r="73" spans="1:16" x14ac:dyDescent="0.15">
      <c r="A73" s="184" t="s">
        <v>76</v>
      </c>
      <c r="B73" s="185">
        <f>基金残高に係る経年分析!F56</f>
        <v>1776</v>
      </c>
      <c r="C73" s="185">
        <f>基金残高に係る経年分析!G56</f>
        <v>1780</v>
      </c>
      <c r="D73" s="185">
        <f>基金残高に係る経年分析!H56</f>
        <v>1784</v>
      </c>
    </row>
    <row r="74" spans="1:16" x14ac:dyDescent="0.15">
      <c r="A74" s="184" t="s">
        <v>77</v>
      </c>
      <c r="B74" s="185">
        <f>基金残高に係る経年分析!F57</f>
        <v>11730</v>
      </c>
      <c r="C74" s="185">
        <f>基金残高に係る経年分析!G57</f>
        <v>11138</v>
      </c>
      <c r="D74" s="185">
        <f>基金残高に係る経年分析!H57</f>
        <v>10092</v>
      </c>
    </row>
  </sheetData>
  <sheetProtection algorithmName="SHA-512" hashValue="uJOTpG7DjeG2FbfpvwrT0mXnnA1dnSKgquRk8e9HqcbpGk2SfycbP9mwcnIptBcHdLnyB8uIP/NzjdG4d0dNlw==" saltValue="x75PZXVadFoKQna+CYsz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3412404</v>
      </c>
      <c r="S5" s="637"/>
      <c r="T5" s="637"/>
      <c r="U5" s="637"/>
      <c r="V5" s="637"/>
      <c r="W5" s="637"/>
      <c r="X5" s="637"/>
      <c r="Y5" s="638"/>
      <c r="Z5" s="639">
        <v>10</v>
      </c>
      <c r="AA5" s="639"/>
      <c r="AB5" s="639"/>
      <c r="AC5" s="639"/>
      <c r="AD5" s="640">
        <v>3412404</v>
      </c>
      <c r="AE5" s="640"/>
      <c r="AF5" s="640"/>
      <c r="AG5" s="640"/>
      <c r="AH5" s="640"/>
      <c r="AI5" s="640"/>
      <c r="AJ5" s="640"/>
      <c r="AK5" s="640"/>
      <c r="AL5" s="641">
        <v>23.9</v>
      </c>
      <c r="AM5" s="642"/>
      <c r="AN5" s="642"/>
      <c r="AO5" s="643"/>
      <c r="AP5" s="633" t="s">
        <v>226</v>
      </c>
      <c r="AQ5" s="634"/>
      <c r="AR5" s="634"/>
      <c r="AS5" s="634"/>
      <c r="AT5" s="634"/>
      <c r="AU5" s="634"/>
      <c r="AV5" s="634"/>
      <c r="AW5" s="634"/>
      <c r="AX5" s="634"/>
      <c r="AY5" s="634"/>
      <c r="AZ5" s="634"/>
      <c r="BA5" s="634"/>
      <c r="BB5" s="634"/>
      <c r="BC5" s="634"/>
      <c r="BD5" s="634"/>
      <c r="BE5" s="634"/>
      <c r="BF5" s="635"/>
      <c r="BG5" s="647">
        <v>3412404</v>
      </c>
      <c r="BH5" s="648"/>
      <c r="BI5" s="648"/>
      <c r="BJ5" s="648"/>
      <c r="BK5" s="648"/>
      <c r="BL5" s="648"/>
      <c r="BM5" s="648"/>
      <c r="BN5" s="649"/>
      <c r="BO5" s="650">
        <v>100</v>
      </c>
      <c r="BP5" s="650"/>
      <c r="BQ5" s="650"/>
      <c r="BR5" s="650"/>
      <c r="BS5" s="651">
        <v>10072</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405237</v>
      </c>
      <c r="S6" s="648"/>
      <c r="T6" s="648"/>
      <c r="U6" s="648"/>
      <c r="V6" s="648"/>
      <c r="W6" s="648"/>
      <c r="X6" s="648"/>
      <c r="Y6" s="649"/>
      <c r="Z6" s="650">
        <v>1.2</v>
      </c>
      <c r="AA6" s="650"/>
      <c r="AB6" s="650"/>
      <c r="AC6" s="650"/>
      <c r="AD6" s="651">
        <v>405237</v>
      </c>
      <c r="AE6" s="651"/>
      <c r="AF6" s="651"/>
      <c r="AG6" s="651"/>
      <c r="AH6" s="651"/>
      <c r="AI6" s="651"/>
      <c r="AJ6" s="651"/>
      <c r="AK6" s="651"/>
      <c r="AL6" s="652">
        <v>2.8</v>
      </c>
      <c r="AM6" s="653"/>
      <c r="AN6" s="653"/>
      <c r="AO6" s="654"/>
      <c r="AP6" s="644" t="s">
        <v>231</v>
      </c>
      <c r="AQ6" s="645"/>
      <c r="AR6" s="645"/>
      <c r="AS6" s="645"/>
      <c r="AT6" s="645"/>
      <c r="AU6" s="645"/>
      <c r="AV6" s="645"/>
      <c r="AW6" s="645"/>
      <c r="AX6" s="645"/>
      <c r="AY6" s="645"/>
      <c r="AZ6" s="645"/>
      <c r="BA6" s="645"/>
      <c r="BB6" s="645"/>
      <c r="BC6" s="645"/>
      <c r="BD6" s="645"/>
      <c r="BE6" s="645"/>
      <c r="BF6" s="646"/>
      <c r="BG6" s="647">
        <v>3412404</v>
      </c>
      <c r="BH6" s="648"/>
      <c r="BI6" s="648"/>
      <c r="BJ6" s="648"/>
      <c r="BK6" s="648"/>
      <c r="BL6" s="648"/>
      <c r="BM6" s="648"/>
      <c r="BN6" s="649"/>
      <c r="BO6" s="650">
        <v>100</v>
      </c>
      <c r="BP6" s="650"/>
      <c r="BQ6" s="650"/>
      <c r="BR6" s="650"/>
      <c r="BS6" s="651">
        <v>10072</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158119</v>
      </c>
      <c r="CS6" s="648"/>
      <c r="CT6" s="648"/>
      <c r="CU6" s="648"/>
      <c r="CV6" s="648"/>
      <c r="CW6" s="648"/>
      <c r="CX6" s="648"/>
      <c r="CY6" s="649"/>
      <c r="CZ6" s="641">
        <v>0.5</v>
      </c>
      <c r="DA6" s="642"/>
      <c r="DB6" s="642"/>
      <c r="DC6" s="661"/>
      <c r="DD6" s="656" t="s">
        <v>128</v>
      </c>
      <c r="DE6" s="648"/>
      <c r="DF6" s="648"/>
      <c r="DG6" s="648"/>
      <c r="DH6" s="648"/>
      <c r="DI6" s="648"/>
      <c r="DJ6" s="648"/>
      <c r="DK6" s="648"/>
      <c r="DL6" s="648"/>
      <c r="DM6" s="648"/>
      <c r="DN6" s="648"/>
      <c r="DO6" s="648"/>
      <c r="DP6" s="649"/>
      <c r="DQ6" s="656">
        <v>158119</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2593</v>
      </c>
      <c r="S7" s="648"/>
      <c r="T7" s="648"/>
      <c r="U7" s="648"/>
      <c r="V7" s="648"/>
      <c r="W7" s="648"/>
      <c r="X7" s="648"/>
      <c r="Y7" s="649"/>
      <c r="Z7" s="650">
        <v>0</v>
      </c>
      <c r="AA7" s="650"/>
      <c r="AB7" s="650"/>
      <c r="AC7" s="650"/>
      <c r="AD7" s="651">
        <v>2593</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1311355</v>
      </c>
      <c r="BH7" s="648"/>
      <c r="BI7" s="648"/>
      <c r="BJ7" s="648"/>
      <c r="BK7" s="648"/>
      <c r="BL7" s="648"/>
      <c r="BM7" s="648"/>
      <c r="BN7" s="649"/>
      <c r="BO7" s="650">
        <v>38.4</v>
      </c>
      <c r="BP7" s="650"/>
      <c r="BQ7" s="650"/>
      <c r="BR7" s="650"/>
      <c r="BS7" s="651">
        <v>10072</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9242680</v>
      </c>
      <c r="CS7" s="648"/>
      <c r="CT7" s="648"/>
      <c r="CU7" s="648"/>
      <c r="CV7" s="648"/>
      <c r="CW7" s="648"/>
      <c r="CX7" s="648"/>
      <c r="CY7" s="649"/>
      <c r="CZ7" s="650">
        <v>27.9</v>
      </c>
      <c r="DA7" s="650"/>
      <c r="DB7" s="650"/>
      <c r="DC7" s="650"/>
      <c r="DD7" s="656">
        <v>2616730</v>
      </c>
      <c r="DE7" s="648"/>
      <c r="DF7" s="648"/>
      <c r="DG7" s="648"/>
      <c r="DH7" s="648"/>
      <c r="DI7" s="648"/>
      <c r="DJ7" s="648"/>
      <c r="DK7" s="648"/>
      <c r="DL7" s="648"/>
      <c r="DM7" s="648"/>
      <c r="DN7" s="648"/>
      <c r="DO7" s="648"/>
      <c r="DP7" s="649"/>
      <c r="DQ7" s="656">
        <v>2771470</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7534</v>
      </c>
      <c r="S8" s="648"/>
      <c r="T8" s="648"/>
      <c r="U8" s="648"/>
      <c r="V8" s="648"/>
      <c r="W8" s="648"/>
      <c r="X8" s="648"/>
      <c r="Y8" s="649"/>
      <c r="Z8" s="650">
        <v>0</v>
      </c>
      <c r="AA8" s="650"/>
      <c r="AB8" s="650"/>
      <c r="AC8" s="650"/>
      <c r="AD8" s="651">
        <v>7534</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54345</v>
      </c>
      <c r="BH8" s="648"/>
      <c r="BI8" s="648"/>
      <c r="BJ8" s="648"/>
      <c r="BK8" s="648"/>
      <c r="BL8" s="648"/>
      <c r="BM8" s="648"/>
      <c r="BN8" s="649"/>
      <c r="BO8" s="650">
        <v>1.6</v>
      </c>
      <c r="BP8" s="650"/>
      <c r="BQ8" s="650"/>
      <c r="BR8" s="650"/>
      <c r="BS8" s="656" t="s">
        <v>128</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8020590</v>
      </c>
      <c r="CS8" s="648"/>
      <c r="CT8" s="648"/>
      <c r="CU8" s="648"/>
      <c r="CV8" s="648"/>
      <c r="CW8" s="648"/>
      <c r="CX8" s="648"/>
      <c r="CY8" s="649"/>
      <c r="CZ8" s="650">
        <v>24.3</v>
      </c>
      <c r="DA8" s="650"/>
      <c r="DB8" s="650"/>
      <c r="DC8" s="650"/>
      <c r="DD8" s="656">
        <v>8235</v>
      </c>
      <c r="DE8" s="648"/>
      <c r="DF8" s="648"/>
      <c r="DG8" s="648"/>
      <c r="DH8" s="648"/>
      <c r="DI8" s="648"/>
      <c r="DJ8" s="648"/>
      <c r="DK8" s="648"/>
      <c r="DL8" s="648"/>
      <c r="DM8" s="648"/>
      <c r="DN8" s="648"/>
      <c r="DO8" s="648"/>
      <c r="DP8" s="649"/>
      <c r="DQ8" s="656">
        <v>4096994</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9008</v>
      </c>
      <c r="S9" s="648"/>
      <c r="T9" s="648"/>
      <c r="U9" s="648"/>
      <c r="V9" s="648"/>
      <c r="W9" s="648"/>
      <c r="X9" s="648"/>
      <c r="Y9" s="649"/>
      <c r="Z9" s="650">
        <v>0</v>
      </c>
      <c r="AA9" s="650"/>
      <c r="AB9" s="650"/>
      <c r="AC9" s="650"/>
      <c r="AD9" s="651">
        <v>9008</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1085710</v>
      </c>
      <c r="BH9" s="648"/>
      <c r="BI9" s="648"/>
      <c r="BJ9" s="648"/>
      <c r="BK9" s="648"/>
      <c r="BL9" s="648"/>
      <c r="BM9" s="648"/>
      <c r="BN9" s="649"/>
      <c r="BO9" s="650">
        <v>31.8</v>
      </c>
      <c r="BP9" s="650"/>
      <c r="BQ9" s="650"/>
      <c r="BR9" s="650"/>
      <c r="BS9" s="656" t="s">
        <v>128</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2420335</v>
      </c>
      <c r="CS9" s="648"/>
      <c r="CT9" s="648"/>
      <c r="CU9" s="648"/>
      <c r="CV9" s="648"/>
      <c r="CW9" s="648"/>
      <c r="CX9" s="648"/>
      <c r="CY9" s="649"/>
      <c r="CZ9" s="650">
        <v>7.3</v>
      </c>
      <c r="DA9" s="650"/>
      <c r="DB9" s="650"/>
      <c r="DC9" s="650"/>
      <c r="DD9" s="656">
        <v>611547</v>
      </c>
      <c r="DE9" s="648"/>
      <c r="DF9" s="648"/>
      <c r="DG9" s="648"/>
      <c r="DH9" s="648"/>
      <c r="DI9" s="648"/>
      <c r="DJ9" s="648"/>
      <c r="DK9" s="648"/>
      <c r="DL9" s="648"/>
      <c r="DM9" s="648"/>
      <c r="DN9" s="648"/>
      <c r="DO9" s="648"/>
      <c r="DP9" s="649"/>
      <c r="DQ9" s="656">
        <v>1628044</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243</v>
      </c>
      <c r="S10" s="648"/>
      <c r="T10" s="648"/>
      <c r="U10" s="648"/>
      <c r="V10" s="648"/>
      <c r="W10" s="648"/>
      <c r="X10" s="648"/>
      <c r="Y10" s="649"/>
      <c r="Z10" s="650" t="s">
        <v>128</v>
      </c>
      <c r="AA10" s="650"/>
      <c r="AB10" s="650"/>
      <c r="AC10" s="650"/>
      <c r="AD10" s="651" t="s">
        <v>243</v>
      </c>
      <c r="AE10" s="651"/>
      <c r="AF10" s="651"/>
      <c r="AG10" s="651"/>
      <c r="AH10" s="651"/>
      <c r="AI10" s="651"/>
      <c r="AJ10" s="651"/>
      <c r="AK10" s="651"/>
      <c r="AL10" s="652" t="s">
        <v>128</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83835</v>
      </c>
      <c r="BH10" s="648"/>
      <c r="BI10" s="648"/>
      <c r="BJ10" s="648"/>
      <c r="BK10" s="648"/>
      <c r="BL10" s="648"/>
      <c r="BM10" s="648"/>
      <c r="BN10" s="649"/>
      <c r="BO10" s="650">
        <v>2.5</v>
      </c>
      <c r="BP10" s="650"/>
      <c r="BQ10" s="650"/>
      <c r="BR10" s="650"/>
      <c r="BS10" s="656" t="s">
        <v>243</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12143</v>
      </c>
      <c r="CS10" s="648"/>
      <c r="CT10" s="648"/>
      <c r="CU10" s="648"/>
      <c r="CV10" s="648"/>
      <c r="CW10" s="648"/>
      <c r="CX10" s="648"/>
      <c r="CY10" s="649"/>
      <c r="CZ10" s="650">
        <v>0</v>
      </c>
      <c r="DA10" s="650"/>
      <c r="DB10" s="650"/>
      <c r="DC10" s="650"/>
      <c r="DD10" s="656" t="s">
        <v>243</v>
      </c>
      <c r="DE10" s="648"/>
      <c r="DF10" s="648"/>
      <c r="DG10" s="648"/>
      <c r="DH10" s="648"/>
      <c r="DI10" s="648"/>
      <c r="DJ10" s="648"/>
      <c r="DK10" s="648"/>
      <c r="DL10" s="648"/>
      <c r="DM10" s="648"/>
      <c r="DN10" s="648"/>
      <c r="DO10" s="648"/>
      <c r="DP10" s="649"/>
      <c r="DQ10" s="656">
        <v>6744</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768831</v>
      </c>
      <c r="S11" s="648"/>
      <c r="T11" s="648"/>
      <c r="U11" s="648"/>
      <c r="V11" s="648"/>
      <c r="W11" s="648"/>
      <c r="X11" s="648"/>
      <c r="Y11" s="649"/>
      <c r="Z11" s="652">
        <v>2.2000000000000002</v>
      </c>
      <c r="AA11" s="653"/>
      <c r="AB11" s="653"/>
      <c r="AC11" s="665"/>
      <c r="AD11" s="656">
        <v>768831</v>
      </c>
      <c r="AE11" s="648"/>
      <c r="AF11" s="648"/>
      <c r="AG11" s="648"/>
      <c r="AH11" s="648"/>
      <c r="AI11" s="648"/>
      <c r="AJ11" s="648"/>
      <c r="AK11" s="649"/>
      <c r="AL11" s="652">
        <v>5.4</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87465</v>
      </c>
      <c r="BH11" s="648"/>
      <c r="BI11" s="648"/>
      <c r="BJ11" s="648"/>
      <c r="BK11" s="648"/>
      <c r="BL11" s="648"/>
      <c r="BM11" s="648"/>
      <c r="BN11" s="649"/>
      <c r="BO11" s="650">
        <v>2.6</v>
      </c>
      <c r="BP11" s="650"/>
      <c r="BQ11" s="650"/>
      <c r="BR11" s="650"/>
      <c r="BS11" s="656">
        <v>10072</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2743836</v>
      </c>
      <c r="CS11" s="648"/>
      <c r="CT11" s="648"/>
      <c r="CU11" s="648"/>
      <c r="CV11" s="648"/>
      <c r="CW11" s="648"/>
      <c r="CX11" s="648"/>
      <c r="CY11" s="649"/>
      <c r="CZ11" s="650">
        <v>8.3000000000000007</v>
      </c>
      <c r="DA11" s="650"/>
      <c r="DB11" s="650"/>
      <c r="DC11" s="650"/>
      <c r="DD11" s="656">
        <v>1075486</v>
      </c>
      <c r="DE11" s="648"/>
      <c r="DF11" s="648"/>
      <c r="DG11" s="648"/>
      <c r="DH11" s="648"/>
      <c r="DI11" s="648"/>
      <c r="DJ11" s="648"/>
      <c r="DK11" s="648"/>
      <c r="DL11" s="648"/>
      <c r="DM11" s="648"/>
      <c r="DN11" s="648"/>
      <c r="DO11" s="648"/>
      <c r="DP11" s="649"/>
      <c r="DQ11" s="656">
        <v>1159818</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10658</v>
      </c>
      <c r="S12" s="648"/>
      <c r="T12" s="648"/>
      <c r="U12" s="648"/>
      <c r="V12" s="648"/>
      <c r="W12" s="648"/>
      <c r="X12" s="648"/>
      <c r="Y12" s="649"/>
      <c r="Z12" s="650">
        <v>0</v>
      </c>
      <c r="AA12" s="650"/>
      <c r="AB12" s="650"/>
      <c r="AC12" s="650"/>
      <c r="AD12" s="651">
        <v>10658</v>
      </c>
      <c r="AE12" s="651"/>
      <c r="AF12" s="651"/>
      <c r="AG12" s="651"/>
      <c r="AH12" s="651"/>
      <c r="AI12" s="651"/>
      <c r="AJ12" s="651"/>
      <c r="AK12" s="651"/>
      <c r="AL12" s="652">
        <v>0.1</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1733047</v>
      </c>
      <c r="BH12" s="648"/>
      <c r="BI12" s="648"/>
      <c r="BJ12" s="648"/>
      <c r="BK12" s="648"/>
      <c r="BL12" s="648"/>
      <c r="BM12" s="648"/>
      <c r="BN12" s="649"/>
      <c r="BO12" s="650">
        <v>50.8</v>
      </c>
      <c r="BP12" s="650"/>
      <c r="BQ12" s="650"/>
      <c r="BR12" s="650"/>
      <c r="BS12" s="656" t="s">
        <v>128</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459113</v>
      </c>
      <c r="CS12" s="648"/>
      <c r="CT12" s="648"/>
      <c r="CU12" s="648"/>
      <c r="CV12" s="648"/>
      <c r="CW12" s="648"/>
      <c r="CX12" s="648"/>
      <c r="CY12" s="649"/>
      <c r="CZ12" s="650">
        <v>1.4</v>
      </c>
      <c r="DA12" s="650"/>
      <c r="DB12" s="650"/>
      <c r="DC12" s="650"/>
      <c r="DD12" s="656">
        <v>11749</v>
      </c>
      <c r="DE12" s="648"/>
      <c r="DF12" s="648"/>
      <c r="DG12" s="648"/>
      <c r="DH12" s="648"/>
      <c r="DI12" s="648"/>
      <c r="DJ12" s="648"/>
      <c r="DK12" s="648"/>
      <c r="DL12" s="648"/>
      <c r="DM12" s="648"/>
      <c r="DN12" s="648"/>
      <c r="DO12" s="648"/>
      <c r="DP12" s="649"/>
      <c r="DQ12" s="656">
        <v>367104</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243</v>
      </c>
      <c r="AE13" s="651"/>
      <c r="AF13" s="651"/>
      <c r="AG13" s="651"/>
      <c r="AH13" s="651"/>
      <c r="AI13" s="651"/>
      <c r="AJ13" s="651"/>
      <c r="AK13" s="651"/>
      <c r="AL13" s="652" t="s">
        <v>128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1714537</v>
      </c>
      <c r="BH13" s="648"/>
      <c r="BI13" s="648"/>
      <c r="BJ13" s="648"/>
      <c r="BK13" s="648"/>
      <c r="BL13" s="648"/>
      <c r="BM13" s="648"/>
      <c r="BN13" s="649"/>
      <c r="BO13" s="650">
        <v>50.2</v>
      </c>
      <c r="BP13" s="650"/>
      <c r="BQ13" s="650"/>
      <c r="BR13" s="650"/>
      <c r="BS13" s="656" t="s">
        <v>243</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1868220</v>
      </c>
      <c r="CS13" s="648"/>
      <c r="CT13" s="648"/>
      <c r="CU13" s="648"/>
      <c r="CV13" s="648"/>
      <c r="CW13" s="648"/>
      <c r="CX13" s="648"/>
      <c r="CY13" s="649"/>
      <c r="CZ13" s="650">
        <v>5.6</v>
      </c>
      <c r="DA13" s="650"/>
      <c r="DB13" s="650"/>
      <c r="DC13" s="650"/>
      <c r="DD13" s="656">
        <v>1469682</v>
      </c>
      <c r="DE13" s="648"/>
      <c r="DF13" s="648"/>
      <c r="DG13" s="648"/>
      <c r="DH13" s="648"/>
      <c r="DI13" s="648"/>
      <c r="DJ13" s="648"/>
      <c r="DK13" s="648"/>
      <c r="DL13" s="648"/>
      <c r="DM13" s="648"/>
      <c r="DN13" s="648"/>
      <c r="DO13" s="648"/>
      <c r="DP13" s="649"/>
      <c r="DQ13" s="656">
        <v>422818</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128</v>
      </c>
      <c r="AA14" s="650"/>
      <c r="AB14" s="650"/>
      <c r="AC14" s="650"/>
      <c r="AD14" s="651" t="s">
        <v>128</v>
      </c>
      <c r="AE14" s="651"/>
      <c r="AF14" s="651"/>
      <c r="AG14" s="651"/>
      <c r="AH14" s="651"/>
      <c r="AI14" s="651"/>
      <c r="AJ14" s="651"/>
      <c r="AK14" s="651"/>
      <c r="AL14" s="652" t="s">
        <v>128</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161055</v>
      </c>
      <c r="BH14" s="648"/>
      <c r="BI14" s="648"/>
      <c r="BJ14" s="648"/>
      <c r="BK14" s="648"/>
      <c r="BL14" s="648"/>
      <c r="BM14" s="648"/>
      <c r="BN14" s="649"/>
      <c r="BO14" s="650">
        <v>4.7</v>
      </c>
      <c r="BP14" s="650"/>
      <c r="BQ14" s="650"/>
      <c r="BR14" s="650"/>
      <c r="BS14" s="656" t="s">
        <v>128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1416990</v>
      </c>
      <c r="CS14" s="648"/>
      <c r="CT14" s="648"/>
      <c r="CU14" s="648"/>
      <c r="CV14" s="648"/>
      <c r="CW14" s="648"/>
      <c r="CX14" s="648"/>
      <c r="CY14" s="649"/>
      <c r="CZ14" s="650">
        <v>4.3</v>
      </c>
      <c r="DA14" s="650"/>
      <c r="DB14" s="650"/>
      <c r="DC14" s="650"/>
      <c r="DD14" s="656">
        <v>543396</v>
      </c>
      <c r="DE14" s="648"/>
      <c r="DF14" s="648"/>
      <c r="DG14" s="648"/>
      <c r="DH14" s="648"/>
      <c r="DI14" s="648"/>
      <c r="DJ14" s="648"/>
      <c r="DK14" s="648"/>
      <c r="DL14" s="648"/>
      <c r="DM14" s="648"/>
      <c r="DN14" s="648"/>
      <c r="DO14" s="648"/>
      <c r="DP14" s="649"/>
      <c r="DQ14" s="656">
        <v>1065065</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243</v>
      </c>
      <c r="S15" s="648"/>
      <c r="T15" s="648"/>
      <c r="U15" s="648"/>
      <c r="V15" s="648"/>
      <c r="W15" s="648"/>
      <c r="X15" s="648"/>
      <c r="Y15" s="649"/>
      <c r="Z15" s="650" t="s">
        <v>243</v>
      </c>
      <c r="AA15" s="650"/>
      <c r="AB15" s="650"/>
      <c r="AC15" s="650"/>
      <c r="AD15" s="651" t="s">
        <v>243</v>
      </c>
      <c r="AE15" s="651"/>
      <c r="AF15" s="651"/>
      <c r="AG15" s="651"/>
      <c r="AH15" s="651"/>
      <c r="AI15" s="651"/>
      <c r="AJ15" s="651"/>
      <c r="AK15" s="651"/>
      <c r="AL15" s="652" t="s">
        <v>243</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206947</v>
      </c>
      <c r="BH15" s="648"/>
      <c r="BI15" s="648"/>
      <c r="BJ15" s="648"/>
      <c r="BK15" s="648"/>
      <c r="BL15" s="648"/>
      <c r="BM15" s="648"/>
      <c r="BN15" s="649"/>
      <c r="BO15" s="650">
        <v>6.1</v>
      </c>
      <c r="BP15" s="650"/>
      <c r="BQ15" s="650"/>
      <c r="BR15" s="650"/>
      <c r="BS15" s="656" t="s">
        <v>243</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3765408</v>
      </c>
      <c r="CS15" s="648"/>
      <c r="CT15" s="648"/>
      <c r="CU15" s="648"/>
      <c r="CV15" s="648"/>
      <c r="CW15" s="648"/>
      <c r="CX15" s="648"/>
      <c r="CY15" s="649"/>
      <c r="CZ15" s="650">
        <v>11.4</v>
      </c>
      <c r="DA15" s="650"/>
      <c r="DB15" s="650"/>
      <c r="DC15" s="650"/>
      <c r="DD15" s="656">
        <v>1595935</v>
      </c>
      <c r="DE15" s="648"/>
      <c r="DF15" s="648"/>
      <c r="DG15" s="648"/>
      <c r="DH15" s="648"/>
      <c r="DI15" s="648"/>
      <c r="DJ15" s="648"/>
      <c r="DK15" s="648"/>
      <c r="DL15" s="648"/>
      <c r="DM15" s="648"/>
      <c r="DN15" s="648"/>
      <c r="DO15" s="648"/>
      <c r="DP15" s="649"/>
      <c r="DQ15" s="656">
        <v>2072143</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23554</v>
      </c>
      <c r="S16" s="648"/>
      <c r="T16" s="648"/>
      <c r="U16" s="648"/>
      <c r="V16" s="648"/>
      <c r="W16" s="648"/>
      <c r="X16" s="648"/>
      <c r="Y16" s="649"/>
      <c r="Z16" s="650">
        <v>0.1</v>
      </c>
      <c r="AA16" s="650"/>
      <c r="AB16" s="650"/>
      <c r="AC16" s="650"/>
      <c r="AD16" s="651">
        <v>23554</v>
      </c>
      <c r="AE16" s="651"/>
      <c r="AF16" s="651"/>
      <c r="AG16" s="651"/>
      <c r="AH16" s="651"/>
      <c r="AI16" s="651"/>
      <c r="AJ16" s="651"/>
      <c r="AK16" s="651"/>
      <c r="AL16" s="652">
        <v>0.2</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243</v>
      </c>
      <c r="BP16" s="650"/>
      <c r="BQ16" s="650"/>
      <c r="BR16" s="650"/>
      <c r="BS16" s="656" t="s">
        <v>243</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238211</v>
      </c>
      <c r="CS16" s="648"/>
      <c r="CT16" s="648"/>
      <c r="CU16" s="648"/>
      <c r="CV16" s="648"/>
      <c r="CW16" s="648"/>
      <c r="CX16" s="648"/>
      <c r="CY16" s="649"/>
      <c r="CZ16" s="650">
        <v>0.7</v>
      </c>
      <c r="DA16" s="650"/>
      <c r="DB16" s="650"/>
      <c r="DC16" s="650"/>
      <c r="DD16" s="656" t="s">
        <v>128</v>
      </c>
      <c r="DE16" s="648"/>
      <c r="DF16" s="648"/>
      <c r="DG16" s="648"/>
      <c r="DH16" s="648"/>
      <c r="DI16" s="648"/>
      <c r="DJ16" s="648"/>
      <c r="DK16" s="648"/>
      <c r="DL16" s="648"/>
      <c r="DM16" s="648"/>
      <c r="DN16" s="648"/>
      <c r="DO16" s="648"/>
      <c r="DP16" s="649"/>
      <c r="DQ16" s="656">
        <v>53682</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14013</v>
      </c>
      <c r="S17" s="648"/>
      <c r="T17" s="648"/>
      <c r="U17" s="648"/>
      <c r="V17" s="648"/>
      <c r="W17" s="648"/>
      <c r="X17" s="648"/>
      <c r="Y17" s="649"/>
      <c r="Z17" s="650">
        <v>0</v>
      </c>
      <c r="AA17" s="650"/>
      <c r="AB17" s="650"/>
      <c r="AC17" s="650"/>
      <c r="AD17" s="651">
        <v>14013</v>
      </c>
      <c r="AE17" s="651"/>
      <c r="AF17" s="651"/>
      <c r="AG17" s="651"/>
      <c r="AH17" s="651"/>
      <c r="AI17" s="651"/>
      <c r="AJ17" s="651"/>
      <c r="AK17" s="651"/>
      <c r="AL17" s="652">
        <v>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243</v>
      </c>
      <c r="BH17" s="648"/>
      <c r="BI17" s="648"/>
      <c r="BJ17" s="648"/>
      <c r="BK17" s="648"/>
      <c r="BL17" s="648"/>
      <c r="BM17" s="648"/>
      <c r="BN17" s="649"/>
      <c r="BO17" s="650" t="s">
        <v>243</v>
      </c>
      <c r="BP17" s="650"/>
      <c r="BQ17" s="650"/>
      <c r="BR17" s="650"/>
      <c r="BS17" s="656" t="s">
        <v>128</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2724457</v>
      </c>
      <c r="CS17" s="648"/>
      <c r="CT17" s="648"/>
      <c r="CU17" s="648"/>
      <c r="CV17" s="648"/>
      <c r="CW17" s="648"/>
      <c r="CX17" s="648"/>
      <c r="CY17" s="649"/>
      <c r="CZ17" s="650">
        <v>8.1999999999999993</v>
      </c>
      <c r="DA17" s="650"/>
      <c r="DB17" s="650"/>
      <c r="DC17" s="650"/>
      <c r="DD17" s="656" t="s">
        <v>243</v>
      </c>
      <c r="DE17" s="648"/>
      <c r="DF17" s="648"/>
      <c r="DG17" s="648"/>
      <c r="DH17" s="648"/>
      <c r="DI17" s="648"/>
      <c r="DJ17" s="648"/>
      <c r="DK17" s="648"/>
      <c r="DL17" s="648"/>
      <c r="DM17" s="648"/>
      <c r="DN17" s="648"/>
      <c r="DO17" s="648"/>
      <c r="DP17" s="649"/>
      <c r="DQ17" s="656">
        <v>2595380</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27899</v>
      </c>
      <c r="S18" s="648"/>
      <c r="T18" s="648"/>
      <c r="U18" s="648"/>
      <c r="V18" s="648"/>
      <c r="W18" s="648"/>
      <c r="X18" s="648"/>
      <c r="Y18" s="649"/>
      <c r="Z18" s="650">
        <v>0.1</v>
      </c>
      <c r="AA18" s="650"/>
      <c r="AB18" s="650"/>
      <c r="AC18" s="650"/>
      <c r="AD18" s="651">
        <v>27899</v>
      </c>
      <c r="AE18" s="651"/>
      <c r="AF18" s="651"/>
      <c r="AG18" s="651"/>
      <c r="AH18" s="651"/>
      <c r="AI18" s="651"/>
      <c r="AJ18" s="651"/>
      <c r="AK18" s="651"/>
      <c r="AL18" s="652">
        <v>0.2</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243</v>
      </c>
      <c r="BH18" s="648"/>
      <c r="BI18" s="648"/>
      <c r="BJ18" s="648"/>
      <c r="BK18" s="648"/>
      <c r="BL18" s="648"/>
      <c r="BM18" s="648"/>
      <c r="BN18" s="649"/>
      <c r="BO18" s="650" t="s">
        <v>243</v>
      </c>
      <c r="BP18" s="650"/>
      <c r="BQ18" s="650"/>
      <c r="BR18" s="650"/>
      <c r="BS18" s="656" t="s">
        <v>128</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15022</v>
      </c>
      <c r="S19" s="648"/>
      <c r="T19" s="648"/>
      <c r="U19" s="648"/>
      <c r="V19" s="648"/>
      <c r="W19" s="648"/>
      <c r="X19" s="648"/>
      <c r="Y19" s="649"/>
      <c r="Z19" s="650">
        <v>0</v>
      </c>
      <c r="AA19" s="650"/>
      <c r="AB19" s="650"/>
      <c r="AC19" s="650"/>
      <c r="AD19" s="651">
        <v>15022</v>
      </c>
      <c r="AE19" s="651"/>
      <c r="AF19" s="651"/>
      <c r="AG19" s="651"/>
      <c r="AH19" s="651"/>
      <c r="AI19" s="651"/>
      <c r="AJ19" s="651"/>
      <c r="AK19" s="651"/>
      <c r="AL19" s="652">
        <v>0.1</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128</v>
      </c>
      <c r="BH19" s="648"/>
      <c r="BI19" s="648"/>
      <c r="BJ19" s="648"/>
      <c r="BK19" s="648"/>
      <c r="BL19" s="648"/>
      <c r="BM19" s="648"/>
      <c r="BN19" s="649"/>
      <c r="BO19" s="650" t="s">
        <v>243</v>
      </c>
      <c r="BP19" s="650"/>
      <c r="BQ19" s="650"/>
      <c r="BR19" s="650"/>
      <c r="BS19" s="656" t="s">
        <v>128</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243</v>
      </c>
      <c r="CS19" s="648"/>
      <c r="CT19" s="648"/>
      <c r="CU19" s="648"/>
      <c r="CV19" s="648"/>
      <c r="CW19" s="648"/>
      <c r="CX19" s="648"/>
      <c r="CY19" s="649"/>
      <c r="CZ19" s="650" t="s">
        <v>243</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10567</v>
      </c>
      <c r="S20" s="648"/>
      <c r="T20" s="648"/>
      <c r="U20" s="648"/>
      <c r="V20" s="648"/>
      <c r="W20" s="648"/>
      <c r="X20" s="648"/>
      <c r="Y20" s="649"/>
      <c r="Z20" s="650">
        <v>0</v>
      </c>
      <c r="AA20" s="650"/>
      <c r="AB20" s="650"/>
      <c r="AC20" s="650"/>
      <c r="AD20" s="651">
        <v>10567</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128</v>
      </c>
      <c r="BH20" s="648"/>
      <c r="BI20" s="648"/>
      <c r="BJ20" s="648"/>
      <c r="BK20" s="648"/>
      <c r="BL20" s="648"/>
      <c r="BM20" s="648"/>
      <c r="BN20" s="649"/>
      <c r="BO20" s="650" t="s">
        <v>243</v>
      </c>
      <c r="BP20" s="650"/>
      <c r="BQ20" s="650"/>
      <c r="BR20" s="650"/>
      <c r="BS20" s="656" t="s">
        <v>128</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33070102</v>
      </c>
      <c r="CS20" s="648"/>
      <c r="CT20" s="648"/>
      <c r="CU20" s="648"/>
      <c r="CV20" s="648"/>
      <c r="CW20" s="648"/>
      <c r="CX20" s="648"/>
      <c r="CY20" s="649"/>
      <c r="CZ20" s="650">
        <v>100</v>
      </c>
      <c r="DA20" s="650"/>
      <c r="DB20" s="650"/>
      <c r="DC20" s="650"/>
      <c r="DD20" s="656">
        <v>7932760</v>
      </c>
      <c r="DE20" s="648"/>
      <c r="DF20" s="648"/>
      <c r="DG20" s="648"/>
      <c r="DH20" s="648"/>
      <c r="DI20" s="648"/>
      <c r="DJ20" s="648"/>
      <c r="DK20" s="648"/>
      <c r="DL20" s="648"/>
      <c r="DM20" s="648"/>
      <c r="DN20" s="648"/>
      <c r="DO20" s="648"/>
      <c r="DP20" s="649"/>
      <c r="DQ20" s="656">
        <v>16397381</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2310</v>
      </c>
      <c r="S21" s="648"/>
      <c r="T21" s="648"/>
      <c r="U21" s="648"/>
      <c r="V21" s="648"/>
      <c r="W21" s="648"/>
      <c r="X21" s="648"/>
      <c r="Y21" s="649"/>
      <c r="Z21" s="650">
        <v>0</v>
      </c>
      <c r="AA21" s="650"/>
      <c r="AB21" s="650"/>
      <c r="AC21" s="650"/>
      <c r="AD21" s="651">
        <v>2310</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128</v>
      </c>
      <c r="BP21" s="650"/>
      <c r="BQ21" s="650"/>
      <c r="BR21" s="650"/>
      <c r="BS21" s="656" t="s">
        <v>243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10250827</v>
      </c>
      <c r="S22" s="648"/>
      <c r="T22" s="648"/>
      <c r="U22" s="648"/>
      <c r="V22" s="648"/>
      <c r="W22" s="648"/>
      <c r="X22" s="648"/>
      <c r="Y22" s="649"/>
      <c r="Z22" s="650">
        <v>29.9</v>
      </c>
      <c r="AA22" s="650"/>
      <c r="AB22" s="650"/>
      <c r="AC22" s="650"/>
      <c r="AD22" s="651">
        <v>9436883</v>
      </c>
      <c r="AE22" s="651"/>
      <c r="AF22" s="651"/>
      <c r="AG22" s="651"/>
      <c r="AH22" s="651"/>
      <c r="AI22" s="651"/>
      <c r="AJ22" s="651"/>
      <c r="AK22" s="651"/>
      <c r="AL22" s="652">
        <v>66.099999999999994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128</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9436883</v>
      </c>
      <c r="S23" s="648"/>
      <c r="T23" s="648"/>
      <c r="U23" s="648"/>
      <c r="V23" s="648"/>
      <c r="W23" s="648"/>
      <c r="X23" s="648"/>
      <c r="Y23" s="649"/>
      <c r="Z23" s="650">
        <v>27.6</v>
      </c>
      <c r="AA23" s="650"/>
      <c r="AB23" s="650"/>
      <c r="AC23" s="650"/>
      <c r="AD23" s="651">
        <v>9436883</v>
      </c>
      <c r="AE23" s="651"/>
      <c r="AF23" s="651"/>
      <c r="AG23" s="651"/>
      <c r="AH23" s="651"/>
      <c r="AI23" s="651"/>
      <c r="AJ23" s="651"/>
      <c r="AK23" s="651"/>
      <c r="AL23" s="652">
        <v>66.099999999999994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243</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813944</v>
      </c>
      <c r="S24" s="648"/>
      <c r="T24" s="648"/>
      <c r="U24" s="648"/>
      <c r="V24" s="648"/>
      <c r="W24" s="648"/>
      <c r="X24" s="648"/>
      <c r="Y24" s="649"/>
      <c r="Z24" s="650">
        <v>2.4</v>
      </c>
      <c r="AA24" s="650"/>
      <c r="AB24" s="650"/>
      <c r="AC24" s="650"/>
      <c r="AD24" s="651" t="s">
        <v>243</v>
      </c>
      <c r="AE24" s="651"/>
      <c r="AF24" s="651"/>
      <c r="AG24" s="651"/>
      <c r="AH24" s="651"/>
      <c r="AI24" s="651"/>
      <c r="AJ24" s="651"/>
      <c r="AK24" s="651"/>
      <c r="AL24" s="652" t="s">
        <v>243</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243</v>
      </c>
      <c r="BH24" s="648"/>
      <c r="BI24" s="648"/>
      <c r="BJ24" s="648"/>
      <c r="BK24" s="648"/>
      <c r="BL24" s="648"/>
      <c r="BM24" s="648"/>
      <c r="BN24" s="649"/>
      <c r="BO24" s="650" t="s">
        <v>128</v>
      </c>
      <c r="BP24" s="650"/>
      <c r="BQ24" s="650"/>
      <c r="BR24" s="650"/>
      <c r="BS24" s="656" t="s">
        <v>243</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12093193</v>
      </c>
      <c r="CS24" s="637"/>
      <c r="CT24" s="637"/>
      <c r="CU24" s="637"/>
      <c r="CV24" s="637"/>
      <c r="CW24" s="637"/>
      <c r="CX24" s="637"/>
      <c r="CY24" s="638"/>
      <c r="CZ24" s="641">
        <v>36.6</v>
      </c>
      <c r="DA24" s="642"/>
      <c r="DB24" s="642"/>
      <c r="DC24" s="661"/>
      <c r="DD24" s="681">
        <v>8413381</v>
      </c>
      <c r="DE24" s="637"/>
      <c r="DF24" s="637"/>
      <c r="DG24" s="637"/>
      <c r="DH24" s="637"/>
      <c r="DI24" s="637"/>
      <c r="DJ24" s="637"/>
      <c r="DK24" s="638"/>
      <c r="DL24" s="681">
        <v>8374577</v>
      </c>
      <c r="DM24" s="637"/>
      <c r="DN24" s="637"/>
      <c r="DO24" s="637"/>
      <c r="DP24" s="637"/>
      <c r="DQ24" s="637"/>
      <c r="DR24" s="637"/>
      <c r="DS24" s="637"/>
      <c r="DT24" s="637"/>
      <c r="DU24" s="637"/>
      <c r="DV24" s="638"/>
      <c r="DW24" s="641">
        <v>56.9</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243</v>
      </c>
      <c r="S25" s="648"/>
      <c r="T25" s="648"/>
      <c r="U25" s="648"/>
      <c r="V25" s="648"/>
      <c r="W25" s="648"/>
      <c r="X25" s="648"/>
      <c r="Y25" s="649"/>
      <c r="Z25" s="650" t="s">
        <v>243</v>
      </c>
      <c r="AA25" s="650"/>
      <c r="AB25" s="650"/>
      <c r="AC25" s="650"/>
      <c r="AD25" s="651" t="s">
        <v>243</v>
      </c>
      <c r="AE25" s="651"/>
      <c r="AF25" s="651"/>
      <c r="AG25" s="651"/>
      <c r="AH25" s="651"/>
      <c r="AI25" s="651"/>
      <c r="AJ25" s="651"/>
      <c r="AK25" s="651"/>
      <c r="AL25" s="652" t="s">
        <v>128</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243</v>
      </c>
      <c r="BH25" s="648"/>
      <c r="BI25" s="648"/>
      <c r="BJ25" s="648"/>
      <c r="BK25" s="648"/>
      <c r="BL25" s="648"/>
      <c r="BM25" s="648"/>
      <c r="BN25" s="649"/>
      <c r="BO25" s="650" t="s">
        <v>128</v>
      </c>
      <c r="BP25" s="650"/>
      <c r="BQ25" s="650"/>
      <c r="BR25" s="650"/>
      <c r="BS25" s="656" t="s">
        <v>243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4676253</v>
      </c>
      <c r="CS25" s="684"/>
      <c r="CT25" s="684"/>
      <c r="CU25" s="684"/>
      <c r="CV25" s="684"/>
      <c r="CW25" s="684"/>
      <c r="CX25" s="684"/>
      <c r="CY25" s="685"/>
      <c r="CZ25" s="652">
        <v>14.1</v>
      </c>
      <c r="DA25" s="682"/>
      <c r="DB25" s="682"/>
      <c r="DC25" s="686"/>
      <c r="DD25" s="656">
        <v>4457496</v>
      </c>
      <c r="DE25" s="684"/>
      <c r="DF25" s="684"/>
      <c r="DG25" s="684"/>
      <c r="DH25" s="684"/>
      <c r="DI25" s="684"/>
      <c r="DJ25" s="684"/>
      <c r="DK25" s="685"/>
      <c r="DL25" s="656">
        <v>4430937</v>
      </c>
      <c r="DM25" s="684"/>
      <c r="DN25" s="684"/>
      <c r="DO25" s="684"/>
      <c r="DP25" s="684"/>
      <c r="DQ25" s="684"/>
      <c r="DR25" s="684"/>
      <c r="DS25" s="684"/>
      <c r="DT25" s="684"/>
      <c r="DU25" s="684"/>
      <c r="DV25" s="685"/>
      <c r="DW25" s="652">
        <v>30.1</v>
      </c>
      <c r="DX25" s="682"/>
      <c r="DY25" s="682"/>
      <c r="DZ25" s="682"/>
      <c r="EA25" s="682"/>
      <c r="EB25" s="682"/>
      <c r="EC25" s="683"/>
    </row>
    <row r="26" spans="2:133" ht="11.25" customHeight="1" x14ac:dyDescent="0.15">
      <c r="B26" s="644" t="s">
        <v>294</v>
      </c>
      <c r="C26" s="645"/>
      <c r="D26" s="645"/>
      <c r="E26" s="645"/>
      <c r="F26" s="645"/>
      <c r="G26" s="645"/>
      <c r="H26" s="645"/>
      <c r="I26" s="645"/>
      <c r="J26" s="645"/>
      <c r="K26" s="645"/>
      <c r="L26" s="645"/>
      <c r="M26" s="645"/>
      <c r="N26" s="645"/>
      <c r="O26" s="645"/>
      <c r="P26" s="645"/>
      <c r="Q26" s="646"/>
      <c r="R26" s="647">
        <v>14932558</v>
      </c>
      <c r="S26" s="648"/>
      <c r="T26" s="648"/>
      <c r="U26" s="648"/>
      <c r="V26" s="648"/>
      <c r="W26" s="648"/>
      <c r="X26" s="648"/>
      <c r="Y26" s="649"/>
      <c r="Z26" s="650">
        <v>43.6</v>
      </c>
      <c r="AA26" s="650"/>
      <c r="AB26" s="650"/>
      <c r="AC26" s="650"/>
      <c r="AD26" s="651">
        <v>14118614</v>
      </c>
      <c r="AE26" s="651"/>
      <c r="AF26" s="651"/>
      <c r="AG26" s="651"/>
      <c r="AH26" s="651"/>
      <c r="AI26" s="651"/>
      <c r="AJ26" s="651"/>
      <c r="AK26" s="651"/>
      <c r="AL26" s="652">
        <v>98.8</v>
      </c>
      <c r="AM26" s="653"/>
      <c r="AN26" s="653"/>
      <c r="AO26" s="654"/>
      <c r="AP26" s="666" t="s">
        <v>295</v>
      </c>
      <c r="AQ26" s="693"/>
      <c r="AR26" s="693"/>
      <c r="AS26" s="693"/>
      <c r="AT26" s="693"/>
      <c r="AU26" s="693"/>
      <c r="AV26" s="693"/>
      <c r="AW26" s="693"/>
      <c r="AX26" s="693"/>
      <c r="AY26" s="693"/>
      <c r="AZ26" s="693"/>
      <c r="BA26" s="693"/>
      <c r="BB26" s="693"/>
      <c r="BC26" s="693"/>
      <c r="BD26" s="693"/>
      <c r="BE26" s="693"/>
      <c r="BF26" s="668"/>
      <c r="BG26" s="647" t="s">
        <v>243</v>
      </c>
      <c r="BH26" s="648"/>
      <c r="BI26" s="648"/>
      <c r="BJ26" s="648"/>
      <c r="BK26" s="648"/>
      <c r="BL26" s="648"/>
      <c r="BM26" s="648"/>
      <c r="BN26" s="649"/>
      <c r="BO26" s="650" t="s">
        <v>128</v>
      </c>
      <c r="BP26" s="650"/>
      <c r="BQ26" s="650"/>
      <c r="BR26" s="650"/>
      <c r="BS26" s="656" t="s">
        <v>243</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3014643</v>
      </c>
      <c r="CS26" s="648"/>
      <c r="CT26" s="648"/>
      <c r="CU26" s="648"/>
      <c r="CV26" s="648"/>
      <c r="CW26" s="648"/>
      <c r="CX26" s="648"/>
      <c r="CY26" s="649"/>
      <c r="CZ26" s="652">
        <v>9.1</v>
      </c>
      <c r="DA26" s="682"/>
      <c r="DB26" s="682"/>
      <c r="DC26" s="686"/>
      <c r="DD26" s="656">
        <v>2902288</v>
      </c>
      <c r="DE26" s="648"/>
      <c r="DF26" s="648"/>
      <c r="DG26" s="648"/>
      <c r="DH26" s="648"/>
      <c r="DI26" s="648"/>
      <c r="DJ26" s="648"/>
      <c r="DK26" s="649"/>
      <c r="DL26" s="656" t="s">
        <v>128</v>
      </c>
      <c r="DM26" s="648"/>
      <c r="DN26" s="648"/>
      <c r="DO26" s="648"/>
      <c r="DP26" s="648"/>
      <c r="DQ26" s="648"/>
      <c r="DR26" s="648"/>
      <c r="DS26" s="648"/>
      <c r="DT26" s="648"/>
      <c r="DU26" s="648"/>
      <c r="DV26" s="649"/>
      <c r="DW26" s="652" t="s">
        <v>243</v>
      </c>
      <c r="DX26" s="682"/>
      <c r="DY26" s="682"/>
      <c r="DZ26" s="682"/>
      <c r="EA26" s="682"/>
      <c r="EB26" s="682"/>
      <c r="EC26" s="683"/>
    </row>
    <row r="27" spans="2:133" ht="11.25" customHeight="1" x14ac:dyDescent="0.15">
      <c r="B27" s="644" t="s">
        <v>297</v>
      </c>
      <c r="C27" s="645"/>
      <c r="D27" s="645"/>
      <c r="E27" s="645"/>
      <c r="F27" s="645"/>
      <c r="G27" s="645"/>
      <c r="H27" s="645"/>
      <c r="I27" s="645"/>
      <c r="J27" s="645"/>
      <c r="K27" s="645"/>
      <c r="L27" s="645"/>
      <c r="M27" s="645"/>
      <c r="N27" s="645"/>
      <c r="O27" s="645"/>
      <c r="P27" s="645"/>
      <c r="Q27" s="646"/>
      <c r="R27" s="647">
        <v>5070</v>
      </c>
      <c r="S27" s="648"/>
      <c r="T27" s="648"/>
      <c r="U27" s="648"/>
      <c r="V27" s="648"/>
      <c r="W27" s="648"/>
      <c r="X27" s="648"/>
      <c r="Y27" s="649"/>
      <c r="Z27" s="650">
        <v>0</v>
      </c>
      <c r="AA27" s="650"/>
      <c r="AB27" s="650"/>
      <c r="AC27" s="650"/>
      <c r="AD27" s="651">
        <v>5070</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3412404</v>
      </c>
      <c r="BH27" s="648"/>
      <c r="BI27" s="648"/>
      <c r="BJ27" s="648"/>
      <c r="BK27" s="648"/>
      <c r="BL27" s="648"/>
      <c r="BM27" s="648"/>
      <c r="BN27" s="649"/>
      <c r="BO27" s="650">
        <v>100</v>
      </c>
      <c r="BP27" s="650"/>
      <c r="BQ27" s="650"/>
      <c r="BR27" s="650"/>
      <c r="BS27" s="656">
        <v>10072</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4692483</v>
      </c>
      <c r="CS27" s="684"/>
      <c r="CT27" s="684"/>
      <c r="CU27" s="684"/>
      <c r="CV27" s="684"/>
      <c r="CW27" s="684"/>
      <c r="CX27" s="684"/>
      <c r="CY27" s="685"/>
      <c r="CZ27" s="652">
        <v>14.2</v>
      </c>
      <c r="DA27" s="682"/>
      <c r="DB27" s="682"/>
      <c r="DC27" s="686"/>
      <c r="DD27" s="656">
        <v>1360505</v>
      </c>
      <c r="DE27" s="684"/>
      <c r="DF27" s="684"/>
      <c r="DG27" s="684"/>
      <c r="DH27" s="684"/>
      <c r="DI27" s="684"/>
      <c r="DJ27" s="684"/>
      <c r="DK27" s="685"/>
      <c r="DL27" s="656">
        <v>1348260</v>
      </c>
      <c r="DM27" s="684"/>
      <c r="DN27" s="684"/>
      <c r="DO27" s="684"/>
      <c r="DP27" s="684"/>
      <c r="DQ27" s="684"/>
      <c r="DR27" s="684"/>
      <c r="DS27" s="684"/>
      <c r="DT27" s="684"/>
      <c r="DU27" s="684"/>
      <c r="DV27" s="685"/>
      <c r="DW27" s="652">
        <v>9.1999999999999993</v>
      </c>
      <c r="DX27" s="682"/>
      <c r="DY27" s="682"/>
      <c r="DZ27" s="682"/>
      <c r="EA27" s="682"/>
      <c r="EB27" s="682"/>
      <c r="EC27" s="683"/>
    </row>
    <row r="28" spans="2:133" ht="11.25" customHeight="1" x14ac:dyDescent="0.15">
      <c r="B28" s="644" t="s">
        <v>300</v>
      </c>
      <c r="C28" s="645"/>
      <c r="D28" s="645"/>
      <c r="E28" s="645"/>
      <c r="F28" s="645"/>
      <c r="G28" s="645"/>
      <c r="H28" s="645"/>
      <c r="I28" s="645"/>
      <c r="J28" s="645"/>
      <c r="K28" s="645"/>
      <c r="L28" s="645"/>
      <c r="M28" s="645"/>
      <c r="N28" s="645"/>
      <c r="O28" s="645"/>
      <c r="P28" s="645"/>
      <c r="Q28" s="646"/>
      <c r="R28" s="647">
        <v>339503</v>
      </c>
      <c r="S28" s="648"/>
      <c r="T28" s="648"/>
      <c r="U28" s="648"/>
      <c r="V28" s="648"/>
      <c r="W28" s="648"/>
      <c r="X28" s="648"/>
      <c r="Y28" s="649"/>
      <c r="Z28" s="650">
        <v>1</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2724457</v>
      </c>
      <c r="CS28" s="648"/>
      <c r="CT28" s="648"/>
      <c r="CU28" s="648"/>
      <c r="CV28" s="648"/>
      <c r="CW28" s="648"/>
      <c r="CX28" s="648"/>
      <c r="CY28" s="649"/>
      <c r="CZ28" s="652">
        <v>8.1999999999999993</v>
      </c>
      <c r="DA28" s="682"/>
      <c r="DB28" s="682"/>
      <c r="DC28" s="686"/>
      <c r="DD28" s="656">
        <v>2595380</v>
      </c>
      <c r="DE28" s="648"/>
      <c r="DF28" s="648"/>
      <c r="DG28" s="648"/>
      <c r="DH28" s="648"/>
      <c r="DI28" s="648"/>
      <c r="DJ28" s="648"/>
      <c r="DK28" s="649"/>
      <c r="DL28" s="656">
        <v>2595380</v>
      </c>
      <c r="DM28" s="648"/>
      <c r="DN28" s="648"/>
      <c r="DO28" s="648"/>
      <c r="DP28" s="648"/>
      <c r="DQ28" s="648"/>
      <c r="DR28" s="648"/>
      <c r="DS28" s="648"/>
      <c r="DT28" s="648"/>
      <c r="DU28" s="648"/>
      <c r="DV28" s="649"/>
      <c r="DW28" s="652">
        <v>17.600000000000001</v>
      </c>
      <c r="DX28" s="682"/>
      <c r="DY28" s="682"/>
      <c r="DZ28" s="682"/>
      <c r="EA28" s="682"/>
      <c r="EB28" s="682"/>
      <c r="EC28" s="683"/>
    </row>
    <row r="29" spans="2:133" ht="11.25" customHeight="1" x14ac:dyDescent="0.15">
      <c r="B29" s="644" t="s">
        <v>302</v>
      </c>
      <c r="C29" s="645"/>
      <c r="D29" s="645"/>
      <c r="E29" s="645"/>
      <c r="F29" s="645"/>
      <c r="G29" s="645"/>
      <c r="H29" s="645"/>
      <c r="I29" s="645"/>
      <c r="J29" s="645"/>
      <c r="K29" s="645"/>
      <c r="L29" s="645"/>
      <c r="M29" s="645"/>
      <c r="N29" s="645"/>
      <c r="O29" s="645"/>
      <c r="P29" s="645"/>
      <c r="Q29" s="646"/>
      <c r="R29" s="647">
        <v>371533</v>
      </c>
      <c r="S29" s="648"/>
      <c r="T29" s="648"/>
      <c r="U29" s="648"/>
      <c r="V29" s="648"/>
      <c r="W29" s="648"/>
      <c r="X29" s="648"/>
      <c r="Y29" s="649"/>
      <c r="Z29" s="650">
        <v>1.1000000000000001</v>
      </c>
      <c r="AA29" s="650"/>
      <c r="AB29" s="650"/>
      <c r="AC29" s="650"/>
      <c r="AD29" s="651">
        <v>85027</v>
      </c>
      <c r="AE29" s="651"/>
      <c r="AF29" s="651"/>
      <c r="AG29" s="651"/>
      <c r="AH29" s="651"/>
      <c r="AI29" s="651"/>
      <c r="AJ29" s="651"/>
      <c r="AK29" s="651"/>
      <c r="AL29" s="652">
        <v>0.6</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68</v>
      </c>
      <c r="CG29" s="663"/>
      <c r="CH29" s="663"/>
      <c r="CI29" s="663"/>
      <c r="CJ29" s="663"/>
      <c r="CK29" s="663"/>
      <c r="CL29" s="663"/>
      <c r="CM29" s="663"/>
      <c r="CN29" s="663"/>
      <c r="CO29" s="663"/>
      <c r="CP29" s="663"/>
      <c r="CQ29" s="664"/>
      <c r="CR29" s="647">
        <v>2724434</v>
      </c>
      <c r="CS29" s="684"/>
      <c r="CT29" s="684"/>
      <c r="CU29" s="684"/>
      <c r="CV29" s="684"/>
      <c r="CW29" s="684"/>
      <c r="CX29" s="684"/>
      <c r="CY29" s="685"/>
      <c r="CZ29" s="652">
        <v>8.1999999999999993</v>
      </c>
      <c r="DA29" s="682"/>
      <c r="DB29" s="682"/>
      <c r="DC29" s="686"/>
      <c r="DD29" s="656">
        <v>2595357</v>
      </c>
      <c r="DE29" s="684"/>
      <c r="DF29" s="684"/>
      <c r="DG29" s="684"/>
      <c r="DH29" s="684"/>
      <c r="DI29" s="684"/>
      <c r="DJ29" s="684"/>
      <c r="DK29" s="685"/>
      <c r="DL29" s="656">
        <v>2595357</v>
      </c>
      <c r="DM29" s="684"/>
      <c r="DN29" s="684"/>
      <c r="DO29" s="684"/>
      <c r="DP29" s="684"/>
      <c r="DQ29" s="684"/>
      <c r="DR29" s="684"/>
      <c r="DS29" s="684"/>
      <c r="DT29" s="684"/>
      <c r="DU29" s="684"/>
      <c r="DV29" s="685"/>
      <c r="DW29" s="652">
        <v>17.600000000000001</v>
      </c>
      <c r="DX29" s="682"/>
      <c r="DY29" s="682"/>
      <c r="DZ29" s="682"/>
      <c r="EA29" s="682"/>
      <c r="EB29" s="682"/>
      <c r="EC29" s="683"/>
    </row>
    <row r="30" spans="2:133" ht="11.25" customHeight="1" x14ac:dyDescent="0.15">
      <c r="B30" s="644" t="s">
        <v>304</v>
      </c>
      <c r="C30" s="645"/>
      <c r="D30" s="645"/>
      <c r="E30" s="645"/>
      <c r="F30" s="645"/>
      <c r="G30" s="645"/>
      <c r="H30" s="645"/>
      <c r="I30" s="645"/>
      <c r="J30" s="645"/>
      <c r="K30" s="645"/>
      <c r="L30" s="645"/>
      <c r="M30" s="645"/>
      <c r="N30" s="645"/>
      <c r="O30" s="645"/>
      <c r="P30" s="645"/>
      <c r="Q30" s="646"/>
      <c r="R30" s="647">
        <v>83011</v>
      </c>
      <c r="S30" s="648"/>
      <c r="T30" s="648"/>
      <c r="U30" s="648"/>
      <c r="V30" s="648"/>
      <c r="W30" s="648"/>
      <c r="X30" s="648"/>
      <c r="Y30" s="649"/>
      <c r="Z30" s="650">
        <v>0.2</v>
      </c>
      <c r="AA30" s="650"/>
      <c r="AB30" s="650"/>
      <c r="AC30" s="650"/>
      <c r="AD30" s="651" t="s">
        <v>243</v>
      </c>
      <c r="AE30" s="651"/>
      <c r="AF30" s="651"/>
      <c r="AG30" s="651"/>
      <c r="AH30" s="651"/>
      <c r="AI30" s="651"/>
      <c r="AJ30" s="651"/>
      <c r="AK30" s="651"/>
      <c r="AL30" s="652" t="s">
        <v>128</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694"/>
      <c r="BI30" s="694"/>
      <c r="BJ30" s="694"/>
      <c r="BK30" s="694"/>
      <c r="BL30" s="694"/>
      <c r="BM30" s="694"/>
      <c r="BN30" s="694"/>
      <c r="BO30" s="694"/>
      <c r="BP30" s="694"/>
      <c r="BQ30" s="695"/>
      <c r="BR30" s="626" t="s">
        <v>306</v>
      </c>
      <c r="BS30" s="694"/>
      <c r="BT30" s="694"/>
      <c r="BU30" s="694"/>
      <c r="BV30" s="694"/>
      <c r="BW30" s="694"/>
      <c r="BX30" s="694"/>
      <c r="BY30" s="694"/>
      <c r="BZ30" s="694"/>
      <c r="CA30" s="694"/>
      <c r="CB30" s="695"/>
      <c r="CD30" s="689"/>
      <c r="CE30" s="690"/>
      <c r="CF30" s="662" t="s">
        <v>307</v>
      </c>
      <c r="CG30" s="663"/>
      <c r="CH30" s="663"/>
      <c r="CI30" s="663"/>
      <c r="CJ30" s="663"/>
      <c r="CK30" s="663"/>
      <c r="CL30" s="663"/>
      <c r="CM30" s="663"/>
      <c r="CN30" s="663"/>
      <c r="CO30" s="663"/>
      <c r="CP30" s="663"/>
      <c r="CQ30" s="664"/>
      <c r="CR30" s="647">
        <v>2621262</v>
      </c>
      <c r="CS30" s="648"/>
      <c r="CT30" s="648"/>
      <c r="CU30" s="648"/>
      <c r="CV30" s="648"/>
      <c r="CW30" s="648"/>
      <c r="CX30" s="648"/>
      <c r="CY30" s="649"/>
      <c r="CZ30" s="652">
        <v>7.9</v>
      </c>
      <c r="DA30" s="682"/>
      <c r="DB30" s="682"/>
      <c r="DC30" s="686"/>
      <c r="DD30" s="656">
        <v>2507358</v>
      </c>
      <c r="DE30" s="648"/>
      <c r="DF30" s="648"/>
      <c r="DG30" s="648"/>
      <c r="DH30" s="648"/>
      <c r="DI30" s="648"/>
      <c r="DJ30" s="648"/>
      <c r="DK30" s="649"/>
      <c r="DL30" s="656">
        <v>2507358</v>
      </c>
      <c r="DM30" s="648"/>
      <c r="DN30" s="648"/>
      <c r="DO30" s="648"/>
      <c r="DP30" s="648"/>
      <c r="DQ30" s="648"/>
      <c r="DR30" s="648"/>
      <c r="DS30" s="648"/>
      <c r="DT30" s="648"/>
      <c r="DU30" s="648"/>
      <c r="DV30" s="649"/>
      <c r="DW30" s="652">
        <v>17</v>
      </c>
      <c r="DX30" s="682"/>
      <c r="DY30" s="682"/>
      <c r="DZ30" s="682"/>
      <c r="EA30" s="682"/>
      <c r="EB30" s="682"/>
      <c r="EC30" s="683"/>
    </row>
    <row r="31" spans="2:133" ht="11.25" customHeight="1" x14ac:dyDescent="0.15">
      <c r="B31" s="644" t="s">
        <v>308</v>
      </c>
      <c r="C31" s="645"/>
      <c r="D31" s="645"/>
      <c r="E31" s="645"/>
      <c r="F31" s="645"/>
      <c r="G31" s="645"/>
      <c r="H31" s="645"/>
      <c r="I31" s="645"/>
      <c r="J31" s="645"/>
      <c r="K31" s="645"/>
      <c r="L31" s="645"/>
      <c r="M31" s="645"/>
      <c r="N31" s="645"/>
      <c r="O31" s="645"/>
      <c r="P31" s="645"/>
      <c r="Q31" s="646"/>
      <c r="R31" s="647">
        <v>7476865</v>
      </c>
      <c r="S31" s="648"/>
      <c r="T31" s="648"/>
      <c r="U31" s="648"/>
      <c r="V31" s="648"/>
      <c r="W31" s="648"/>
      <c r="X31" s="648"/>
      <c r="Y31" s="649"/>
      <c r="Z31" s="650">
        <v>21.8</v>
      </c>
      <c r="AA31" s="650"/>
      <c r="AB31" s="650"/>
      <c r="AC31" s="650"/>
      <c r="AD31" s="651" t="s">
        <v>243</v>
      </c>
      <c r="AE31" s="651"/>
      <c r="AF31" s="651"/>
      <c r="AG31" s="651"/>
      <c r="AH31" s="651"/>
      <c r="AI31" s="651"/>
      <c r="AJ31" s="651"/>
      <c r="AK31" s="651"/>
      <c r="AL31" s="652" t="s">
        <v>128</v>
      </c>
      <c r="AM31" s="653"/>
      <c r="AN31" s="653"/>
      <c r="AO31" s="654"/>
      <c r="AP31" s="701" t="s">
        <v>309</v>
      </c>
      <c r="AQ31" s="702"/>
      <c r="AR31" s="702"/>
      <c r="AS31" s="702"/>
      <c r="AT31" s="707" t="s">
        <v>310</v>
      </c>
      <c r="AU31" s="231"/>
      <c r="AV31" s="231"/>
      <c r="AW31" s="231"/>
      <c r="AX31" s="633" t="s">
        <v>186</v>
      </c>
      <c r="AY31" s="634"/>
      <c r="AZ31" s="634"/>
      <c r="BA31" s="634"/>
      <c r="BB31" s="634"/>
      <c r="BC31" s="634"/>
      <c r="BD31" s="634"/>
      <c r="BE31" s="634"/>
      <c r="BF31" s="635"/>
      <c r="BG31" s="715">
        <v>98.6</v>
      </c>
      <c r="BH31" s="699"/>
      <c r="BI31" s="699"/>
      <c r="BJ31" s="699"/>
      <c r="BK31" s="699"/>
      <c r="BL31" s="699"/>
      <c r="BM31" s="642">
        <v>96.8</v>
      </c>
      <c r="BN31" s="699"/>
      <c r="BO31" s="699"/>
      <c r="BP31" s="699"/>
      <c r="BQ31" s="700"/>
      <c r="BR31" s="715">
        <v>99.1</v>
      </c>
      <c r="BS31" s="699"/>
      <c r="BT31" s="699"/>
      <c r="BU31" s="699"/>
      <c r="BV31" s="699"/>
      <c r="BW31" s="699"/>
      <c r="BX31" s="642">
        <v>96.5</v>
      </c>
      <c r="BY31" s="699"/>
      <c r="BZ31" s="699"/>
      <c r="CA31" s="699"/>
      <c r="CB31" s="700"/>
      <c r="CD31" s="689"/>
      <c r="CE31" s="690"/>
      <c r="CF31" s="662" t="s">
        <v>311</v>
      </c>
      <c r="CG31" s="663"/>
      <c r="CH31" s="663"/>
      <c r="CI31" s="663"/>
      <c r="CJ31" s="663"/>
      <c r="CK31" s="663"/>
      <c r="CL31" s="663"/>
      <c r="CM31" s="663"/>
      <c r="CN31" s="663"/>
      <c r="CO31" s="663"/>
      <c r="CP31" s="663"/>
      <c r="CQ31" s="664"/>
      <c r="CR31" s="647">
        <v>103172</v>
      </c>
      <c r="CS31" s="684"/>
      <c r="CT31" s="684"/>
      <c r="CU31" s="684"/>
      <c r="CV31" s="684"/>
      <c r="CW31" s="684"/>
      <c r="CX31" s="684"/>
      <c r="CY31" s="685"/>
      <c r="CZ31" s="652">
        <v>0.3</v>
      </c>
      <c r="DA31" s="682"/>
      <c r="DB31" s="682"/>
      <c r="DC31" s="686"/>
      <c r="DD31" s="656">
        <v>87999</v>
      </c>
      <c r="DE31" s="684"/>
      <c r="DF31" s="684"/>
      <c r="DG31" s="684"/>
      <c r="DH31" s="684"/>
      <c r="DI31" s="684"/>
      <c r="DJ31" s="684"/>
      <c r="DK31" s="685"/>
      <c r="DL31" s="656">
        <v>87999</v>
      </c>
      <c r="DM31" s="684"/>
      <c r="DN31" s="684"/>
      <c r="DO31" s="684"/>
      <c r="DP31" s="684"/>
      <c r="DQ31" s="684"/>
      <c r="DR31" s="684"/>
      <c r="DS31" s="684"/>
      <c r="DT31" s="684"/>
      <c r="DU31" s="684"/>
      <c r="DV31" s="685"/>
      <c r="DW31" s="652">
        <v>0.6</v>
      </c>
      <c r="DX31" s="682"/>
      <c r="DY31" s="682"/>
      <c r="DZ31" s="682"/>
      <c r="EA31" s="682"/>
      <c r="EB31" s="682"/>
      <c r="EC31" s="683"/>
    </row>
    <row r="32" spans="2:133" ht="11.25" customHeight="1" x14ac:dyDescent="0.15">
      <c r="B32" s="710" t="s">
        <v>312</v>
      </c>
      <c r="C32" s="711"/>
      <c r="D32" s="711"/>
      <c r="E32" s="711"/>
      <c r="F32" s="711"/>
      <c r="G32" s="711"/>
      <c r="H32" s="711"/>
      <c r="I32" s="711"/>
      <c r="J32" s="711"/>
      <c r="K32" s="711"/>
      <c r="L32" s="711"/>
      <c r="M32" s="711"/>
      <c r="N32" s="711"/>
      <c r="O32" s="711"/>
      <c r="P32" s="711"/>
      <c r="Q32" s="712"/>
      <c r="R32" s="647" t="s">
        <v>128</v>
      </c>
      <c r="S32" s="648"/>
      <c r="T32" s="648"/>
      <c r="U32" s="648"/>
      <c r="V32" s="648"/>
      <c r="W32" s="648"/>
      <c r="X32" s="648"/>
      <c r="Y32" s="649"/>
      <c r="Z32" s="650" t="s">
        <v>243</v>
      </c>
      <c r="AA32" s="650"/>
      <c r="AB32" s="650"/>
      <c r="AC32" s="650"/>
      <c r="AD32" s="651" t="s">
        <v>243</v>
      </c>
      <c r="AE32" s="651"/>
      <c r="AF32" s="651"/>
      <c r="AG32" s="651"/>
      <c r="AH32" s="651"/>
      <c r="AI32" s="651"/>
      <c r="AJ32" s="651"/>
      <c r="AK32" s="651"/>
      <c r="AL32" s="652" t="s">
        <v>128</v>
      </c>
      <c r="AM32" s="653"/>
      <c r="AN32" s="653"/>
      <c r="AO32" s="654"/>
      <c r="AP32" s="703"/>
      <c r="AQ32" s="704"/>
      <c r="AR32" s="704"/>
      <c r="AS32" s="704"/>
      <c r="AT32" s="708"/>
      <c r="AU32" s="230" t="s">
        <v>313</v>
      </c>
      <c r="AV32" s="230"/>
      <c r="AW32" s="230"/>
      <c r="AX32" s="644" t="s">
        <v>314</v>
      </c>
      <c r="AY32" s="645"/>
      <c r="AZ32" s="645"/>
      <c r="BA32" s="645"/>
      <c r="BB32" s="645"/>
      <c r="BC32" s="645"/>
      <c r="BD32" s="645"/>
      <c r="BE32" s="645"/>
      <c r="BF32" s="646"/>
      <c r="BG32" s="716">
        <v>99.3</v>
      </c>
      <c r="BH32" s="684"/>
      <c r="BI32" s="684"/>
      <c r="BJ32" s="684"/>
      <c r="BK32" s="684"/>
      <c r="BL32" s="684"/>
      <c r="BM32" s="653">
        <v>97.8</v>
      </c>
      <c r="BN32" s="713"/>
      <c r="BO32" s="713"/>
      <c r="BP32" s="713"/>
      <c r="BQ32" s="714"/>
      <c r="BR32" s="716">
        <v>99.2</v>
      </c>
      <c r="BS32" s="684"/>
      <c r="BT32" s="684"/>
      <c r="BU32" s="684"/>
      <c r="BV32" s="684"/>
      <c r="BW32" s="684"/>
      <c r="BX32" s="653">
        <v>97.5</v>
      </c>
      <c r="BY32" s="713"/>
      <c r="BZ32" s="713"/>
      <c r="CA32" s="713"/>
      <c r="CB32" s="714"/>
      <c r="CD32" s="691"/>
      <c r="CE32" s="692"/>
      <c r="CF32" s="662" t="s">
        <v>315</v>
      </c>
      <c r="CG32" s="663"/>
      <c r="CH32" s="663"/>
      <c r="CI32" s="663"/>
      <c r="CJ32" s="663"/>
      <c r="CK32" s="663"/>
      <c r="CL32" s="663"/>
      <c r="CM32" s="663"/>
      <c r="CN32" s="663"/>
      <c r="CO32" s="663"/>
      <c r="CP32" s="663"/>
      <c r="CQ32" s="664"/>
      <c r="CR32" s="647">
        <v>23</v>
      </c>
      <c r="CS32" s="648"/>
      <c r="CT32" s="648"/>
      <c r="CU32" s="648"/>
      <c r="CV32" s="648"/>
      <c r="CW32" s="648"/>
      <c r="CX32" s="648"/>
      <c r="CY32" s="649"/>
      <c r="CZ32" s="652">
        <v>0</v>
      </c>
      <c r="DA32" s="682"/>
      <c r="DB32" s="682"/>
      <c r="DC32" s="686"/>
      <c r="DD32" s="656">
        <v>23</v>
      </c>
      <c r="DE32" s="648"/>
      <c r="DF32" s="648"/>
      <c r="DG32" s="648"/>
      <c r="DH32" s="648"/>
      <c r="DI32" s="648"/>
      <c r="DJ32" s="648"/>
      <c r="DK32" s="649"/>
      <c r="DL32" s="656">
        <v>23</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316</v>
      </c>
      <c r="C33" s="645"/>
      <c r="D33" s="645"/>
      <c r="E33" s="645"/>
      <c r="F33" s="645"/>
      <c r="G33" s="645"/>
      <c r="H33" s="645"/>
      <c r="I33" s="645"/>
      <c r="J33" s="645"/>
      <c r="K33" s="645"/>
      <c r="L33" s="645"/>
      <c r="M33" s="645"/>
      <c r="N33" s="645"/>
      <c r="O33" s="645"/>
      <c r="P33" s="645"/>
      <c r="Q33" s="646"/>
      <c r="R33" s="647">
        <v>2773656</v>
      </c>
      <c r="S33" s="648"/>
      <c r="T33" s="648"/>
      <c r="U33" s="648"/>
      <c r="V33" s="648"/>
      <c r="W33" s="648"/>
      <c r="X33" s="648"/>
      <c r="Y33" s="649"/>
      <c r="Z33" s="650">
        <v>8.1</v>
      </c>
      <c r="AA33" s="650"/>
      <c r="AB33" s="650"/>
      <c r="AC33" s="650"/>
      <c r="AD33" s="651" t="s">
        <v>128</v>
      </c>
      <c r="AE33" s="651"/>
      <c r="AF33" s="651"/>
      <c r="AG33" s="651"/>
      <c r="AH33" s="651"/>
      <c r="AI33" s="651"/>
      <c r="AJ33" s="651"/>
      <c r="AK33" s="651"/>
      <c r="AL33" s="652" t="s">
        <v>128</v>
      </c>
      <c r="AM33" s="653"/>
      <c r="AN33" s="653"/>
      <c r="AO33" s="654"/>
      <c r="AP33" s="705"/>
      <c r="AQ33" s="706"/>
      <c r="AR33" s="706"/>
      <c r="AS33" s="706"/>
      <c r="AT33" s="709"/>
      <c r="AU33" s="232"/>
      <c r="AV33" s="232"/>
      <c r="AW33" s="232"/>
      <c r="AX33" s="696" t="s">
        <v>317</v>
      </c>
      <c r="AY33" s="697"/>
      <c r="AZ33" s="697"/>
      <c r="BA33" s="697"/>
      <c r="BB33" s="697"/>
      <c r="BC33" s="697"/>
      <c r="BD33" s="697"/>
      <c r="BE33" s="697"/>
      <c r="BF33" s="698"/>
      <c r="BG33" s="717">
        <v>97.9</v>
      </c>
      <c r="BH33" s="718"/>
      <c r="BI33" s="718"/>
      <c r="BJ33" s="718"/>
      <c r="BK33" s="718"/>
      <c r="BL33" s="718"/>
      <c r="BM33" s="719">
        <v>95.6</v>
      </c>
      <c r="BN33" s="718"/>
      <c r="BO33" s="718"/>
      <c r="BP33" s="718"/>
      <c r="BQ33" s="720"/>
      <c r="BR33" s="717">
        <v>98.9</v>
      </c>
      <c r="BS33" s="718"/>
      <c r="BT33" s="718"/>
      <c r="BU33" s="718"/>
      <c r="BV33" s="718"/>
      <c r="BW33" s="718"/>
      <c r="BX33" s="719">
        <v>95.3</v>
      </c>
      <c r="BY33" s="718"/>
      <c r="BZ33" s="718"/>
      <c r="CA33" s="718"/>
      <c r="CB33" s="720"/>
      <c r="CD33" s="662" t="s">
        <v>318</v>
      </c>
      <c r="CE33" s="663"/>
      <c r="CF33" s="663"/>
      <c r="CG33" s="663"/>
      <c r="CH33" s="663"/>
      <c r="CI33" s="663"/>
      <c r="CJ33" s="663"/>
      <c r="CK33" s="663"/>
      <c r="CL33" s="663"/>
      <c r="CM33" s="663"/>
      <c r="CN33" s="663"/>
      <c r="CO33" s="663"/>
      <c r="CP33" s="663"/>
      <c r="CQ33" s="664"/>
      <c r="CR33" s="647">
        <v>12805938</v>
      </c>
      <c r="CS33" s="684"/>
      <c r="CT33" s="684"/>
      <c r="CU33" s="684"/>
      <c r="CV33" s="684"/>
      <c r="CW33" s="684"/>
      <c r="CX33" s="684"/>
      <c r="CY33" s="685"/>
      <c r="CZ33" s="652">
        <v>38.700000000000003</v>
      </c>
      <c r="DA33" s="682"/>
      <c r="DB33" s="682"/>
      <c r="DC33" s="686"/>
      <c r="DD33" s="656">
        <v>6616106</v>
      </c>
      <c r="DE33" s="684"/>
      <c r="DF33" s="684"/>
      <c r="DG33" s="684"/>
      <c r="DH33" s="684"/>
      <c r="DI33" s="684"/>
      <c r="DJ33" s="684"/>
      <c r="DK33" s="685"/>
      <c r="DL33" s="656">
        <v>5193055</v>
      </c>
      <c r="DM33" s="684"/>
      <c r="DN33" s="684"/>
      <c r="DO33" s="684"/>
      <c r="DP33" s="684"/>
      <c r="DQ33" s="684"/>
      <c r="DR33" s="684"/>
      <c r="DS33" s="684"/>
      <c r="DT33" s="684"/>
      <c r="DU33" s="684"/>
      <c r="DV33" s="685"/>
      <c r="DW33" s="652">
        <v>35.299999999999997</v>
      </c>
      <c r="DX33" s="682"/>
      <c r="DY33" s="682"/>
      <c r="DZ33" s="682"/>
      <c r="EA33" s="682"/>
      <c r="EB33" s="682"/>
      <c r="EC33" s="683"/>
    </row>
    <row r="34" spans="2:133" ht="11.25" customHeight="1" x14ac:dyDescent="0.15">
      <c r="B34" s="644" t="s">
        <v>319</v>
      </c>
      <c r="C34" s="645"/>
      <c r="D34" s="645"/>
      <c r="E34" s="645"/>
      <c r="F34" s="645"/>
      <c r="G34" s="645"/>
      <c r="H34" s="645"/>
      <c r="I34" s="645"/>
      <c r="J34" s="645"/>
      <c r="K34" s="645"/>
      <c r="L34" s="645"/>
      <c r="M34" s="645"/>
      <c r="N34" s="645"/>
      <c r="O34" s="645"/>
      <c r="P34" s="645"/>
      <c r="Q34" s="646"/>
      <c r="R34" s="647">
        <v>54806</v>
      </c>
      <c r="S34" s="648"/>
      <c r="T34" s="648"/>
      <c r="U34" s="648"/>
      <c r="V34" s="648"/>
      <c r="W34" s="648"/>
      <c r="X34" s="648"/>
      <c r="Y34" s="649"/>
      <c r="Z34" s="650">
        <v>0.2</v>
      </c>
      <c r="AA34" s="650"/>
      <c r="AB34" s="650"/>
      <c r="AC34" s="650"/>
      <c r="AD34" s="651" t="s">
        <v>128</v>
      </c>
      <c r="AE34" s="651"/>
      <c r="AF34" s="651"/>
      <c r="AG34" s="651"/>
      <c r="AH34" s="651"/>
      <c r="AI34" s="651"/>
      <c r="AJ34" s="651"/>
      <c r="AK34" s="651"/>
      <c r="AL34" s="652" t="s">
        <v>128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3911105</v>
      </c>
      <c r="CS34" s="648"/>
      <c r="CT34" s="648"/>
      <c r="CU34" s="648"/>
      <c r="CV34" s="648"/>
      <c r="CW34" s="648"/>
      <c r="CX34" s="648"/>
      <c r="CY34" s="649"/>
      <c r="CZ34" s="652">
        <v>11.8</v>
      </c>
      <c r="DA34" s="682"/>
      <c r="DB34" s="682"/>
      <c r="DC34" s="686"/>
      <c r="DD34" s="656">
        <v>2742433</v>
      </c>
      <c r="DE34" s="648"/>
      <c r="DF34" s="648"/>
      <c r="DG34" s="648"/>
      <c r="DH34" s="648"/>
      <c r="DI34" s="648"/>
      <c r="DJ34" s="648"/>
      <c r="DK34" s="649"/>
      <c r="DL34" s="656">
        <v>2017295</v>
      </c>
      <c r="DM34" s="648"/>
      <c r="DN34" s="648"/>
      <c r="DO34" s="648"/>
      <c r="DP34" s="648"/>
      <c r="DQ34" s="648"/>
      <c r="DR34" s="648"/>
      <c r="DS34" s="648"/>
      <c r="DT34" s="648"/>
      <c r="DU34" s="648"/>
      <c r="DV34" s="649"/>
      <c r="DW34" s="652">
        <v>13.7</v>
      </c>
      <c r="DX34" s="682"/>
      <c r="DY34" s="682"/>
      <c r="DZ34" s="682"/>
      <c r="EA34" s="682"/>
      <c r="EB34" s="682"/>
      <c r="EC34" s="683"/>
    </row>
    <row r="35" spans="2:133" ht="11.25" customHeight="1" x14ac:dyDescent="0.15">
      <c r="B35" s="644" t="s">
        <v>321</v>
      </c>
      <c r="C35" s="645"/>
      <c r="D35" s="645"/>
      <c r="E35" s="645"/>
      <c r="F35" s="645"/>
      <c r="G35" s="645"/>
      <c r="H35" s="645"/>
      <c r="I35" s="645"/>
      <c r="J35" s="645"/>
      <c r="K35" s="645"/>
      <c r="L35" s="645"/>
      <c r="M35" s="645"/>
      <c r="N35" s="645"/>
      <c r="O35" s="645"/>
      <c r="P35" s="645"/>
      <c r="Q35" s="646"/>
      <c r="R35" s="647">
        <v>278396</v>
      </c>
      <c r="S35" s="648"/>
      <c r="T35" s="648"/>
      <c r="U35" s="648"/>
      <c r="V35" s="648"/>
      <c r="W35" s="648"/>
      <c r="X35" s="648"/>
      <c r="Y35" s="649"/>
      <c r="Z35" s="650">
        <v>0.8</v>
      </c>
      <c r="AA35" s="650"/>
      <c r="AB35" s="650"/>
      <c r="AC35" s="650"/>
      <c r="AD35" s="651" t="s">
        <v>128</v>
      </c>
      <c r="AE35" s="651"/>
      <c r="AF35" s="651"/>
      <c r="AG35" s="651"/>
      <c r="AH35" s="651"/>
      <c r="AI35" s="651"/>
      <c r="AJ35" s="651"/>
      <c r="AK35" s="651"/>
      <c r="AL35" s="652" t="s">
        <v>243</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143265</v>
      </c>
      <c r="CS35" s="684"/>
      <c r="CT35" s="684"/>
      <c r="CU35" s="684"/>
      <c r="CV35" s="684"/>
      <c r="CW35" s="684"/>
      <c r="CX35" s="684"/>
      <c r="CY35" s="685"/>
      <c r="CZ35" s="652">
        <v>0.4</v>
      </c>
      <c r="DA35" s="682"/>
      <c r="DB35" s="682"/>
      <c r="DC35" s="686"/>
      <c r="DD35" s="656">
        <v>108831</v>
      </c>
      <c r="DE35" s="684"/>
      <c r="DF35" s="684"/>
      <c r="DG35" s="684"/>
      <c r="DH35" s="684"/>
      <c r="DI35" s="684"/>
      <c r="DJ35" s="684"/>
      <c r="DK35" s="685"/>
      <c r="DL35" s="656">
        <v>99978</v>
      </c>
      <c r="DM35" s="684"/>
      <c r="DN35" s="684"/>
      <c r="DO35" s="684"/>
      <c r="DP35" s="684"/>
      <c r="DQ35" s="684"/>
      <c r="DR35" s="684"/>
      <c r="DS35" s="684"/>
      <c r="DT35" s="684"/>
      <c r="DU35" s="684"/>
      <c r="DV35" s="685"/>
      <c r="DW35" s="652">
        <v>0.7</v>
      </c>
      <c r="DX35" s="682"/>
      <c r="DY35" s="682"/>
      <c r="DZ35" s="682"/>
      <c r="EA35" s="682"/>
      <c r="EB35" s="682"/>
      <c r="EC35" s="683"/>
    </row>
    <row r="36" spans="2:133" ht="11.25" customHeight="1" x14ac:dyDescent="0.15">
      <c r="B36" s="644" t="s">
        <v>325</v>
      </c>
      <c r="C36" s="645"/>
      <c r="D36" s="645"/>
      <c r="E36" s="645"/>
      <c r="F36" s="645"/>
      <c r="G36" s="645"/>
      <c r="H36" s="645"/>
      <c r="I36" s="645"/>
      <c r="J36" s="645"/>
      <c r="K36" s="645"/>
      <c r="L36" s="645"/>
      <c r="M36" s="645"/>
      <c r="N36" s="645"/>
      <c r="O36" s="645"/>
      <c r="P36" s="645"/>
      <c r="Q36" s="646"/>
      <c r="R36" s="647">
        <v>2192047</v>
      </c>
      <c r="S36" s="648"/>
      <c r="T36" s="648"/>
      <c r="U36" s="648"/>
      <c r="V36" s="648"/>
      <c r="W36" s="648"/>
      <c r="X36" s="648"/>
      <c r="Y36" s="649"/>
      <c r="Z36" s="650">
        <v>6.4</v>
      </c>
      <c r="AA36" s="650"/>
      <c r="AB36" s="650"/>
      <c r="AC36" s="650"/>
      <c r="AD36" s="651" t="s">
        <v>128</v>
      </c>
      <c r="AE36" s="651"/>
      <c r="AF36" s="651"/>
      <c r="AG36" s="651"/>
      <c r="AH36" s="651"/>
      <c r="AI36" s="651"/>
      <c r="AJ36" s="651"/>
      <c r="AK36" s="651"/>
      <c r="AL36" s="652" t="s">
        <v>128</v>
      </c>
      <c r="AM36" s="653"/>
      <c r="AN36" s="653"/>
      <c r="AO36" s="654"/>
      <c r="AP36" s="235"/>
      <c r="AQ36" s="721" t="s">
        <v>326</v>
      </c>
      <c r="AR36" s="722"/>
      <c r="AS36" s="722"/>
      <c r="AT36" s="722"/>
      <c r="AU36" s="722"/>
      <c r="AV36" s="722"/>
      <c r="AW36" s="722"/>
      <c r="AX36" s="722"/>
      <c r="AY36" s="723"/>
      <c r="AZ36" s="636">
        <v>3059054</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196297</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5801695</v>
      </c>
      <c r="CS36" s="648"/>
      <c r="CT36" s="648"/>
      <c r="CU36" s="648"/>
      <c r="CV36" s="648"/>
      <c r="CW36" s="648"/>
      <c r="CX36" s="648"/>
      <c r="CY36" s="649"/>
      <c r="CZ36" s="652">
        <v>17.5</v>
      </c>
      <c r="DA36" s="682"/>
      <c r="DB36" s="682"/>
      <c r="DC36" s="686"/>
      <c r="DD36" s="656">
        <v>1513766</v>
      </c>
      <c r="DE36" s="648"/>
      <c r="DF36" s="648"/>
      <c r="DG36" s="648"/>
      <c r="DH36" s="648"/>
      <c r="DI36" s="648"/>
      <c r="DJ36" s="648"/>
      <c r="DK36" s="649"/>
      <c r="DL36" s="656">
        <v>995154</v>
      </c>
      <c r="DM36" s="648"/>
      <c r="DN36" s="648"/>
      <c r="DO36" s="648"/>
      <c r="DP36" s="648"/>
      <c r="DQ36" s="648"/>
      <c r="DR36" s="648"/>
      <c r="DS36" s="648"/>
      <c r="DT36" s="648"/>
      <c r="DU36" s="648"/>
      <c r="DV36" s="649"/>
      <c r="DW36" s="652">
        <v>6.8</v>
      </c>
      <c r="DX36" s="682"/>
      <c r="DY36" s="682"/>
      <c r="DZ36" s="682"/>
      <c r="EA36" s="682"/>
      <c r="EB36" s="682"/>
      <c r="EC36" s="683"/>
    </row>
    <row r="37" spans="2:133" ht="11.25" customHeight="1" x14ac:dyDescent="0.15">
      <c r="B37" s="644" t="s">
        <v>329</v>
      </c>
      <c r="C37" s="645"/>
      <c r="D37" s="645"/>
      <c r="E37" s="645"/>
      <c r="F37" s="645"/>
      <c r="G37" s="645"/>
      <c r="H37" s="645"/>
      <c r="I37" s="645"/>
      <c r="J37" s="645"/>
      <c r="K37" s="645"/>
      <c r="L37" s="645"/>
      <c r="M37" s="645"/>
      <c r="N37" s="645"/>
      <c r="O37" s="645"/>
      <c r="P37" s="645"/>
      <c r="Q37" s="646"/>
      <c r="R37" s="647">
        <v>642365</v>
      </c>
      <c r="S37" s="648"/>
      <c r="T37" s="648"/>
      <c r="U37" s="648"/>
      <c r="V37" s="648"/>
      <c r="W37" s="648"/>
      <c r="X37" s="648"/>
      <c r="Y37" s="649"/>
      <c r="Z37" s="650">
        <v>1.9</v>
      </c>
      <c r="AA37" s="650"/>
      <c r="AB37" s="650"/>
      <c r="AC37" s="650"/>
      <c r="AD37" s="651" t="s">
        <v>243</v>
      </c>
      <c r="AE37" s="651"/>
      <c r="AF37" s="651"/>
      <c r="AG37" s="651"/>
      <c r="AH37" s="651"/>
      <c r="AI37" s="651"/>
      <c r="AJ37" s="651"/>
      <c r="AK37" s="651"/>
      <c r="AL37" s="652" t="s">
        <v>128</v>
      </c>
      <c r="AM37" s="653"/>
      <c r="AN37" s="653"/>
      <c r="AO37" s="654"/>
      <c r="AQ37" s="725" t="s">
        <v>330</v>
      </c>
      <c r="AR37" s="726"/>
      <c r="AS37" s="726"/>
      <c r="AT37" s="726"/>
      <c r="AU37" s="726"/>
      <c r="AV37" s="726"/>
      <c r="AW37" s="726"/>
      <c r="AX37" s="726"/>
      <c r="AY37" s="727"/>
      <c r="AZ37" s="647">
        <v>369545</v>
      </c>
      <c r="BA37" s="648"/>
      <c r="BB37" s="648"/>
      <c r="BC37" s="648"/>
      <c r="BD37" s="684"/>
      <c r="BE37" s="684"/>
      <c r="BF37" s="714"/>
      <c r="BG37" s="662" t="s">
        <v>331</v>
      </c>
      <c r="BH37" s="663"/>
      <c r="BI37" s="663"/>
      <c r="BJ37" s="663"/>
      <c r="BK37" s="663"/>
      <c r="BL37" s="663"/>
      <c r="BM37" s="663"/>
      <c r="BN37" s="663"/>
      <c r="BO37" s="663"/>
      <c r="BP37" s="663"/>
      <c r="BQ37" s="663"/>
      <c r="BR37" s="663"/>
      <c r="BS37" s="663"/>
      <c r="BT37" s="663"/>
      <c r="BU37" s="664"/>
      <c r="BV37" s="647">
        <v>126691</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29873</v>
      </c>
      <c r="CS37" s="684"/>
      <c r="CT37" s="684"/>
      <c r="CU37" s="684"/>
      <c r="CV37" s="684"/>
      <c r="CW37" s="684"/>
      <c r="CX37" s="684"/>
      <c r="CY37" s="685"/>
      <c r="CZ37" s="652">
        <v>0.1</v>
      </c>
      <c r="DA37" s="682"/>
      <c r="DB37" s="682"/>
      <c r="DC37" s="686"/>
      <c r="DD37" s="656">
        <v>29873</v>
      </c>
      <c r="DE37" s="684"/>
      <c r="DF37" s="684"/>
      <c r="DG37" s="684"/>
      <c r="DH37" s="684"/>
      <c r="DI37" s="684"/>
      <c r="DJ37" s="684"/>
      <c r="DK37" s="685"/>
      <c r="DL37" s="656">
        <v>26183</v>
      </c>
      <c r="DM37" s="684"/>
      <c r="DN37" s="684"/>
      <c r="DO37" s="684"/>
      <c r="DP37" s="684"/>
      <c r="DQ37" s="684"/>
      <c r="DR37" s="684"/>
      <c r="DS37" s="684"/>
      <c r="DT37" s="684"/>
      <c r="DU37" s="684"/>
      <c r="DV37" s="685"/>
      <c r="DW37" s="652">
        <v>0.2</v>
      </c>
      <c r="DX37" s="682"/>
      <c r="DY37" s="682"/>
      <c r="DZ37" s="682"/>
      <c r="EA37" s="682"/>
      <c r="EB37" s="682"/>
      <c r="EC37" s="683"/>
    </row>
    <row r="38" spans="2:133" ht="11.25" customHeight="1" x14ac:dyDescent="0.15">
      <c r="B38" s="644" t="s">
        <v>333</v>
      </c>
      <c r="C38" s="645"/>
      <c r="D38" s="645"/>
      <c r="E38" s="645"/>
      <c r="F38" s="645"/>
      <c r="G38" s="645"/>
      <c r="H38" s="645"/>
      <c r="I38" s="645"/>
      <c r="J38" s="645"/>
      <c r="K38" s="645"/>
      <c r="L38" s="645"/>
      <c r="M38" s="645"/>
      <c r="N38" s="645"/>
      <c r="O38" s="645"/>
      <c r="P38" s="645"/>
      <c r="Q38" s="646"/>
      <c r="R38" s="647">
        <v>281152</v>
      </c>
      <c r="S38" s="648"/>
      <c r="T38" s="648"/>
      <c r="U38" s="648"/>
      <c r="V38" s="648"/>
      <c r="W38" s="648"/>
      <c r="X38" s="648"/>
      <c r="Y38" s="649"/>
      <c r="Z38" s="650">
        <v>0.8</v>
      </c>
      <c r="AA38" s="650"/>
      <c r="AB38" s="650"/>
      <c r="AC38" s="650"/>
      <c r="AD38" s="651">
        <v>76405</v>
      </c>
      <c r="AE38" s="651"/>
      <c r="AF38" s="651"/>
      <c r="AG38" s="651"/>
      <c r="AH38" s="651"/>
      <c r="AI38" s="651"/>
      <c r="AJ38" s="651"/>
      <c r="AK38" s="651"/>
      <c r="AL38" s="652">
        <v>0.5</v>
      </c>
      <c r="AM38" s="653"/>
      <c r="AN38" s="653"/>
      <c r="AO38" s="654"/>
      <c r="AQ38" s="725" t="s">
        <v>334</v>
      </c>
      <c r="AR38" s="726"/>
      <c r="AS38" s="726"/>
      <c r="AT38" s="726"/>
      <c r="AU38" s="726"/>
      <c r="AV38" s="726"/>
      <c r="AW38" s="726"/>
      <c r="AX38" s="726"/>
      <c r="AY38" s="727"/>
      <c r="AZ38" s="647">
        <v>169421</v>
      </c>
      <c r="BA38" s="648"/>
      <c r="BB38" s="648"/>
      <c r="BC38" s="648"/>
      <c r="BD38" s="684"/>
      <c r="BE38" s="684"/>
      <c r="BF38" s="714"/>
      <c r="BG38" s="662" t="s">
        <v>335</v>
      </c>
      <c r="BH38" s="663"/>
      <c r="BI38" s="663"/>
      <c r="BJ38" s="663"/>
      <c r="BK38" s="663"/>
      <c r="BL38" s="663"/>
      <c r="BM38" s="663"/>
      <c r="BN38" s="663"/>
      <c r="BO38" s="663"/>
      <c r="BP38" s="663"/>
      <c r="BQ38" s="663"/>
      <c r="BR38" s="663"/>
      <c r="BS38" s="663"/>
      <c r="BT38" s="663"/>
      <c r="BU38" s="664"/>
      <c r="BV38" s="647">
        <v>5197</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2516731</v>
      </c>
      <c r="CS38" s="648"/>
      <c r="CT38" s="648"/>
      <c r="CU38" s="648"/>
      <c r="CV38" s="648"/>
      <c r="CW38" s="648"/>
      <c r="CX38" s="648"/>
      <c r="CY38" s="649"/>
      <c r="CZ38" s="652">
        <v>7.6</v>
      </c>
      <c r="DA38" s="682"/>
      <c r="DB38" s="682"/>
      <c r="DC38" s="686"/>
      <c r="DD38" s="656">
        <v>2128727</v>
      </c>
      <c r="DE38" s="648"/>
      <c r="DF38" s="648"/>
      <c r="DG38" s="648"/>
      <c r="DH38" s="648"/>
      <c r="DI38" s="648"/>
      <c r="DJ38" s="648"/>
      <c r="DK38" s="649"/>
      <c r="DL38" s="656">
        <v>2025432</v>
      </c>
      <c r="DM38" s="648"/>
      <c r="DN38" s="648"/>
      <c r="DO38" s="648"/>
      <c r="DP38" s="648"/>
      <c r="DQ38" s="648"/>
      <c r="DR38" s="648"/>
      <c r="DS38" s="648"/>
      <c r="DT38" s="648"/>
      <c r="DU38" s="648"/>
      <c r="DV38" s="649"/>
      <c r="DW38" s="652">
        <v>13.8</v>
      </c>
      <c r="DX38" s="682"/>
      <c r="DY38" s="682"/>
      <c r="DZ38" s="682"/>
      <c r="EA38" s="682"/>
      <c r="EB38" s="682"/>
      <c r="EC38" s="683"/>
    </row>
    <row r="39" spans="2:133" ht="11.25" customHeight="1" x14ac:dyDescent="0.15">
      <c r="B39" s="644" t="s">
        <v>337</v>
      </c>
      <c r="C39" s="645"/>
      <c r="D39" s="645"/>
      <c r="E39" s="645"/>
      <c r="F39" s="645"/>
      <c r="G39" s="645"/>
      <c r="H39" s="645"/>
      <c r="I39" s="645"/>
      <c r="J39" s="645"/>
      <c r="K39" s="645"/>
      <c r="L39" s="645"/>
      <c r="M39" s="645"/>
      <c r="N39" s="645"/>
      <c r="O39" s="645"/>
      <c r="P39" s="645"/>
      <c r="Q39" s="646"/>
      <c r="R39" s="647">
        <v>4806267</v>
      </c>
      <c r="S39" s="648"/>
      <c r="T39" s="648"/>
      <c r="U39" s="648"/>
      <c r="V39" s="648"/>
      <c r="W39" s="648"/>
      <c r="X39" s="648"/>
      <c r="Y39" s="649"/>
      <c r="Z39" s="650">
        <v>14</v>
      </c>
      <c r="AA39" s="650"/>
      <c r="AB39" s="650"/>
      <c r="AC39" s="650"/>
      <c r="AD39" s="651" t="s">
        <v>243</v>
      </c>
      <c r="AE39" s="651"/>
      <c r="AF39" s="651"/>
      <c r="AG39" s="651"/>
      <c r="AH39" s="651"/>
      <c r="AI39" s="651"/>
      <c r="AJ39" s="651"/>
      <c r="AK39" s="651"/>
      <c r="AL39" s="652" t="s">
        <v>243</v>
      </c>
      <c r="AM39" s="653"/>
      <c r="AN39" s="653"/>
      <c r="AO39" s="654"/>
      <c r="AQ39" s="725" t="s">
        <v>338</v>
      </c>
      <c r="AR39" s="726"/>
      <c r="AS39" s="726"/>
      <c r="AT39" s="726"/>
      <c r="AU39" s="726"/>
      <c r="AV39" s="726"/>
      <c r="AW39" s="726"/>
      <c r="AX39" s="726"/>
      <c r="AY39" s="727"/>
      <c r="AZ39" s="647">
        <v>119538</v>
      </c>
      <c r="BA39" s="648"/>
      <c r="BB39" s="648"/>
      <c r="BC39" s="648"/>
      <c r="BD39" s="684"/>
      <c r="BE39" s="684"/>
      <c r="BF39" s="714"/>
      <c r="BG39" s="662" t="s">
        <v>339</v>
      </c>
      <c r="BH39" s="663"/>
      <c r="BI39" s="663"/>
      <c r="BJ39" s="663"/>
      <c r="BK39" s="663"/>
      <c r="BL39" s="663"/>
      <c r="BM39" s="663"/>
      <c r="BN39" s="663"/>
      <c r="BO39" s="663"/>
      <c r="BP39" s="663"/>
      <c r="BQ39" s="663"/>
      <c r="BR39" s="663"/>
      <c r="BS39" s="663"/>
      <c r="BT39" s="663"/>
      <c r="BU39" s="664"/>
      <c r="BV39" s="647">
        <v>8012</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341654</v>
      </c>
      <c r="CS39" s="684"/>
      <c r="CT39" s="684"/>
      <c r="CU39" s="684"/>
      <c r="CV39" s="684"/>
      <c r="CW39" s="684"/>
      <c r="CX39" s="684"/>
      <c r="CY39" s="685"/>
      <c r="CZ39" s="652">
        <v>1</v>
      </c>
      <c r="DA39" s="682"/>
      <c r="DB39" s="682"/>
      <c r="DC39" s="686"/>
      <c r="DD39" s="656">
        <v>60861</v>
      </c>
      <c r="DE39" s="684"/>
      <c r="DF39" s="684"/>
      <c r="DG39" s="684"/>
      <c r="DH39" s="684"/>
      <c r="DI39" s="684"/>
      <c r="DJ39" s="684"/>
      <c r="DK39" s="685"/>
      <c r="DL39" s="656" t="s">
        <v>243</v>
      </c>
      <c r="DM39" s="684"/>
      <c r="DN39" s="684"/>
      <c r="DO39" s="684"/>
      <c r="DP39" s="684"/>
      <c r="DQ39" s="684"/>
      <c r="DR39" s="684"/>
      <c r="DS39" s="684"/>
      <c r="DT39" s="684"/>
      <c r="DU39" s="684"/>
      <c r="DV39" s="685"/>
      <c r="DW39" s="652" t="s">
        <v>128</v>
      </c>
      <c r="DX39" s="682"/>
      <c r="DY39" s="682"/>
      <c r="DZ39" s="682"/>
      <c r="EA39" s="682"/>
      <c r="EB39" s="682"/>
      <c r="EC39" s="683"/>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243</v>
      </c>
      <c r="AE40" s="651"/>
      <c r="AF40" s="651"/>
      <c r="AG40" s="651"/>
      <c r="AH40" s="651"/>
      <c r="AI40" s="651"/>
      <c r="AJ40" s="651"/>
      <c r="AK40" s="651"/>
      <c r="AL40" s="652" t="s">
        <v>128</v>
      </c>
      <c r="AM40" s="653"/>
      <c r="AN40" s="653"/>
      <c r="AO40" s="654"/>
      <c r="AQ40" s="725" t="s">
        <v>342</v>
      </c>
      <c r="AR40" s="726"/>
      <c r="AS40" s="726"/>
      <c r="AT40" s="726"/>
      <c r="AU40" s="726"/>
      <c r="AV40" s="726"/>
      <c r="AW40" s="726"/>
      <c r="AX40" s="726"/>
      <c r="AY40" s="727"/>
      <c r="AZ40" s="647" t="s">
        <v>128</v>
      </c>
      <c r="BA40" s="648"/>
      <c r="BB40" s="648"/>
      <c r="BC40" s="648"/>
      <c r="BD40" s="684"/>
      <c r="BE40" s="684"/>
      <c r="BF40" s="714"/>
      <c r="BG40" s="734" t="s">
        <v>343</v>
      </c>
      <c r="BH40" s="735"/>
      <c r="BI40" s="735"/>
      <c r="BJ40" s="735"/>
      <c r="BK40" s="735"/>
      <c r="BL40" s="236"/>
      <c r="BM40" s="663" t="s">
        <v>344</v>
      </c>
      <c r="BN40" s="663"/>
      <c r="BO40" s="663"/>
      <c r="BP40" s="663"/>
      <c r="BQ40" s="663"/>
      <c r="BR40" s="663"/>
      <c r="BS40" s="663"/>
      <c r="BT40" s="663"/>
      <c r="BU40" s="664"/>
      <c r="BV40" s="647">
        <v>91</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91488</v>
      </c>
      <c r="CS40" s="648"/>
      <c r="CT40" s="648"/>
      <c r="CU40" s="648"/>
      <c r="CV40" s="648"/>
      <c r="CW40" s="648"/>
      <c r="CX40" s="648"/>
      <c r="CY40" s="649"/>
      <c r="CZ40" s="652">
        <v>0.3</v>
      </c>
      <c r="DA40" s="682"/>
      <c r="DB40" s="682"/>
      <c r="DC40" s="686"/>
      <c r="DD40" s="656">
        <v>61488</v>
      </c>
      <c r="DE40" s="648"/>
      <c r="DF40" s="648"/>
      <c r="DG40" s="648"/>
      <c r="DH40" s="648"/>
      <c r="DI40" s="648"/>
      <c r="DJ40" s="648"/>
      <c r="DK40" s="649"/>
      <c r="DL40" s="656">
        <v>55196</v>
      </c>
      <c r="DM40" s="648"/>
      <c r="DN40" s="648"/>
      <c r="DO40" s="648"/>
      <c r="DP40" s="648"/>
      <c r="DQ40" s="648"/>
      <c r="DR40" s="648"/>
      <c r="DS40" s="648"/>
      <c r="DT40" s="648"/>
      <c r="DU40" s="648"/>
      <c r="DV40" s="649"/>
      <c r="DW40" s="652">
        <v>0.4</v>
      </c>
      <c r="DX40" s="682"/>
      <c r="DY40" s="682"/>
      <c r="DZ40" s="682"/>
      <c r="EA40" s="682"/>
      <c r="EB40" s="682"/>
      <c r="EC40" s="683"/>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243</v>
      </c>
      <c r="AA41" s="650"/>
      <c r="AB41" s="650"/>
      <c r="AC41" s="650"/>
      <c r="AD41" s="651" t="s">
        <v>243</v>
      </c>
      <c r="AE41" s="651"/>
      <c r="AF41" s="651"/>
      <c r="AG41" s="651"/>
      <c r="AH41" s="651"/>
      <c r="AI41" s="651"/>
      <c r="AJ41" s="651"/>
      <c r="AK41" s="651"/>
      <c r="AL41" s="652" t="s">
        <v>243</v>
      </c>
      <c r="AM41" s="653"/>
      <c r="AN41" s="653"/>
      <c r="AO41" s="654"/>
      <c r="AQ41" s="725" t="s">
        <v>347</v>
      </c>
      <c r="AR41" s="726"/>
      <c r="AS41" s="726"/>
      <c r="AT41" s="726"/>
      <c r="AU41" s="726"/>
      <c r="AV41" s="726"/>
      <c r="AW41" s="726"/>
      <c r="AX41" s="726"/>
      <c r="AY41" s="727"/>
      <c r="AZ41" s="647">
        <v>391251</v>
      </c>
      <c r="BA41" s="648"/>
      <c r="BB41" s="648"/>
      <c r="BC41" s="648"/>
      <c r="BD41" s="684"/>
      <c r="BE41" s="684"/>
      <c r="BF41" s="714"/>
      <c r="BG41" s="734"/>
      <c r="BH41" s="735"/>
      <c r="BI41" s="735"/>
      <c r="BJ41" s="735"/>
      <c r="BK41" s="735"/>
      <c r="BL41" s="236"/>
      <c r="BM41" s="663" t="s">
        <v>348</v>
      </c>
      <c r="BN41" s="663"/>
      <c r="BO41" s="663"/>
      <c r="BP41" s="663"/>
      <c r="BQ41" s="663"/>
      <c r="BR41" s="663"/>
      <c r="BS41" s="663"/>
      <c r="BT41" s="663"/>
      <c r="BU41" s="664"/>
      <c r="BV41" s="647" t="s">
        <v>243</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128</v>
      </c>
      <c r="CS41" s="684"/>
      <c r="CT41" s="684"/>
      <c r="CU41" s="684"/>
      <c r="CV41" s="684"/>
      <c r="CW41" s="684"/>
      <c r="CX41" s="684"/>
      <c r="CY41" s="685"/>
      <c r="CZ41" s="652" t="s">
        <v>128</v>
      </c>
      <c r="DA41" s="682"/>
      <c r="DB41" s="682"/>
      <c r="DC41" s="686"/>
      <c r="DD41" s="656" t="s">
        <v>128</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442951</v>
      </c>
      <c r="S42" s="648"/>
      <c r="T42" s="648"/>
      <c r="U42" s="648"/>
      <c r="V42" s="648"/>
      <c r="W42" s="648"/>
      <c r="X42" s="648"/>
      <c r="Y42" s="649"/>
      <c r="Z42" s="650">
        <v>1.3</v>
      </c>
      <c r="AA42" s="650"/>
      <c r="AB42" s="650"/>
      <c r="AC42" s="650"/>
      <c r="AD42" s="651" t="s">
        <v>243</v>
      </c>
      <c r="AE42" s="651"/>
      <c r="AF42" s="651"/>
      <c r="AG42" s="651"/>
      <c r="AH42" s="651"/>
      <c r="AI42" s="651"/>
      <c r="AJ42" s="651"/>
      <c r="AK42" s="651"/>
      <c r="AL42" s="652" t="s">
        <v>243</v>
      </c>
      <c r="AM42" s="653"/>
      <c r="AN42" s="653"/>
      <c r="AO42" s="654"/>
      <c r="AQ42" s="746" t="s">
        <v>351</v>
      </c>
      <c r="AR42" s="747"/>
      <c r="AS42" s="747"/>
      <c r="AT42" s="747"/>
      <c r="AU42" s="747"/>
      <c r="AV42" s="747"/>
      <c r="AW42" s="747"/>
      <c r="AX42" s="747"/>
      <c r="AY42" s="748"/>
      <c r="AZ42" s="738">
        <v>2009299</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421</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8170971</v>
      </c>
      <c r="CS42" s="648"/>
      <c r="CT42" s="648"/>
      <c r="CU42" s="648"/>
      <c r="CV42" s="648"/>
      <c r="CW42" s="648"/>
      <c r="CX42" s="648"/>
      <c r="CY42" s="649"/>
      <c r="CZ42" s="652">
        <v>24.7</v>
      </c>
      <c r="DA42" s="653"/>
      <c r="DB42" s="653"/>
      <c r="DC42" s="665"/>
      <c r="DD42" s="656">
        <v>1367894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354</v>
      </c>
      <c r="C43" s="697"/>
      <c r="D43" s="697"/>
      <c r="E43" s="697"/>
      <c r="F43" s="697"/>
      <c r="G43" s="697"/>
      <c r="H43" s="697"/>
      <c r="I43" s="697"/>
      <c r="J43" s="697"/>
      <c r="K43" s="697"/>
      <c r="L43" s="697"/>
      <c r="M43" s="697"/>
      <c r="N43" s="697"/>
      <c r="O43" s="697"/>
      <c r="P43" s="697"/>
      <c r="Q43" s="698"/>
      <c r="R43" s="738">
        <v>34237229</v>
      </c>
      <c r="S43" s="739"/>
      <c r="T43" s="739"/>
      <c r="U43" s="739"/>
      <c r="V43" s="739"/>
      <c r="W43" s="739"/>
      <c r="X43" s="739"/>
      <c r="Y43" s="740"/>
      <c r="Z43" s="741">
        <v>100</v>
      </c>
      <c r="AA43" s="741"/>
      <c r="AB43" s="741"/>
      <c r="AC43" s="741"/>
      <c r="AD43" s="742">
        <v>14285116</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21284</v>
      </c>
      <c r="CS43" s="684"/>
      <c r="CT43" s="684"/>
      <c r="CU43" s="684"/>
      <c r="CV43" s="684"/>
      <c r="CW43" s="684"/>
      <c r="CX43" s="684"/>
      <c r="CY43" s="685"/>
      <c r="CZ43" s="652">
        <v>0.1</v>
      </c>
      <c r="DA43" s="682"/>
      <c r="DB43" s="682"/>
      <c r="DC43" s="686"/>
      <c r="DD43" s="656">
        <v>21284</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7932760</v>
      </c>
      <c r="CS44" s="648"/>
      <c r="CT44" s="648"/>
      <c r="CU44" s="648"/>
      <c r="CV44" s="648"/>
      <c r="CW44" s="648"/>
      <c r="CX44" s="648"/>
      <c r="CY44" s="649"/>
      <c r="CZ44" s="652">
        <v>24</v>
      </c>
      <c r="DA44" s="653"/>
      <c r="DB44" s="653"/>
      <c r="DC44" s="665"/>
      <c r="DD44" s="656">
        <v>1314212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1752801</v>
      </c>
      <c r="CS45" s="684"/>
      <c r="CT45" s="684"/>
      <c r="CU45" s="684"/>
      <c r="CV45" s="684"/>
      <c r="CW45" s="684"/>
      <c r="CX45" s="684"/>
      <c r="CY45" s="685"/>
      <c r="CZ45" s="652">
        <v>5.3</v>
      </c>
      <c r="DA45" s="682"/>
      <c r="DB45" s="682"/>
      <c r="DC45" s="686"/>
      <c r="DD45" s="656">
        <v>264643</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5844692</v>
      </c>
      <c r="CS46" s="648"/>
      <c r="CT46" s="648"/>
      <c r="CU46" s="648"/>
      <c r="CV46" s="648"/>
      <c r="CW46" s="648"/>
      <c r="CX46" s="648"/>
      <c r="CY46" s="649"/>
      <c r="CZ46" s="652">
        <v>17.7</v>
      </c>
      <c r="DA46" s="653"/>
      <c r="DB46" s="653"/>
      <c r="DC46" s="665"/>
      <c r="DD46" s="656">
        <v>973446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238211</v>
      </c>
      <c r="CS47" s="684"/>
      <c r="CT47" s="684"/>
      <c r="CU47" s="684"/>
      <c r="CV47" s="684"/>
      <c r="CW47" s="684"/>
      <c r="CX47" s="684"/>
      <c r="CY47" s="685"/>
      <c r="CZ47" s="652">
        <v>0.7</v>
      </c>
      <c r="DA47" s="682"/>
      <c r="DB47" s="682"/>
      <c r="DC47" s="686"/>
      <c r="DD47" s="656">
        <v>53682</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243</v>
      </c>
      <c r="CS48" s="648"/>
      <c r="CT48" s="648"/>
      <c r="CU48" s="648"/>
      <c r="CV48" s="648"/>
      <c r="CW48" s="648"/>
      <c r="CX48" s="648"/>
      <c r="CY48" s="649"/>
      <c r="CZ48" s="652" t="s">
        <v>128</v>
      </c>
      <c r="DA48" s="653"/>
      <c r="DB48" s="653"/>
      <c r="DC48" s="665"/>
      <c r="DD48" s="656" t="s">
        <v>243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364</v>
      </c>
      <c r="CE49" s="697"/>
      <c r="CF49" s="697"/>
      <c r="CG49" s="697"/>
      <c r="CH49" s="697"/>
      <c r="CI49" s="697"/>
      <c r="CJ49" s="697"/>
      <c r="CK49" s="697"/>
      <c r="CL49" s="697"/>
      <c r="CM49" s="697"/>
      <c r="CN49" s="697"/>
      <c r="CO49" s="697"/>
      <c r="CP49" s="697"/>
      <c r="CQ49" s="698"/>
      <c r="CR49" s="738">
        <v>33070102</v>
      </c>
      <c r="CS49" s="718"/>
      <c r="CT49" s="718"/>
      <c r="CU49" s="718"/>
      <c r="CV49" s="718"/>
      <c r="CW49" s="718"/>
      <c r="CX49" s="718"/>
      <c r="CY49" s="749"/>
      <c r="CZ49" s="743">
        <v>100</v>
      </c>
      <c r="DA49" s="750"/>
      <c r="DB49" s="750"/>
      <c r="DC49" s="751"/>
      <c r="DD49" s="752">
        <v>16397381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omODx2eGTcWWefKXydEME08nRvHr4iquW2rnI6STES6SemG5cjNkNw+bd8w5CjJbx3p8pz5H72MZcg0V7OAqCQ==" saltValue="cg67vtfmvxljMaUCdS5L+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34245</v>
      </c>
      <c r="R7" s="783"/>
      <c r="S7" s="783"/>
      <c r="T7" s="783"/>
      <c r="U7" s="783"/>
      <c r="V7" s="783">
        <v>33078</v>
      </c>
      <c r="W7" s="783"/>
      <c r="X7" s="783"/>
      <c r="Y7" s="783"/>
      <c r="Z7" s="783"/>
      <c r="AA7" s="783">
        <v>1167</v>
      </c>
      <c r="AB7" s="783"/>
      <c r="AC7" s="783"/>
      <c r="AD7" s="783"/>
      <c r="AE7" s="784"/>
      <c r="AF7" s="785">
        <v>871</v>
      </c>
      <c r="AG7" s="786"/>
      <c r="AH7" s="786"/>
      <c r="AI7" s="786"/>
      <c r="AJ7" s="787"/>
      <c r="AK7" s="822">
        <v>2192</v>
      </c>
      <c r="AL7" s="823"/>
      <c r="AM7" s="823"/>
      <c r="AN7" s="823"/>
      <c r="AO7" s="823"/>
      <c r="AP7" s="823">
        <v>25038</v>
      </c>
      <c r="AQ7" s="823"/>
      <c r="AR7" s="823"/>
      <c r="AS7" s="823"/>
      <c r="AT7" s="823"/>
      <c r="AU7" s="824" t="s">
        <v>598</v>
      </c>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584</v>
      </c>
      <c r="BT7" s="827"/>
      <c r="BU7" s="827"/>
      <c r="BV7" s="827"/>
      <c r="BW7" s="827"/>
      <c r="BX7" s="827"/>
      <c r="BY7" s="827"/>
      <c r="BZ7" s="827"/>
      <c r="CA7" s="827"/>
      <c r="CB7" s="827"/>
      <c r="CC7" s="827"/>
      <c r="CD7" s="827"/>
      <c r="CE7" s="827"/>
      <c r="CF7" s="827"/>
      <c r="CG7" s="828"/>
      <c r="CH7" s="819">
        <v>0</v>
      </c>
      <c r="CI7" s="820"/>
      <c r="CJ7" s="820"/>
      <c r="CK7" s="820"/>
      <c r="CL7" s="821"/>
      <c r="CM7" s="819">
        <v>29</v>
      </c>
      <c r="CN7" s="820"/>
      <c r="CO7" s="820"/>
      <c r="CP7" s="820"/>
      <c r="CQ7" s="821"/>
      <c r="CR7" s="819">
        <v>6</v>
      </c>
      <c r="CS7" s="820"/>
      <c r="CT7" s="820"/>
      <c r="CU7" s="820"/>
      <c r="CV7" s="821"/>
      <c r="CW7" s="819" t="s">
        <v>609</v>
      </c>
      <c r="CX7" s="820"/>
      <c r="CY7" s="820"/>
      <c r="CZ7" s="820"/>
      <c r="DA7" s="821"/>
      <c r="DB7" s="819" t="s">
        <v>588</v>
      </c>
      <c r="DC7" s="820"/>
      <c r="DD7" s="820"/>
      <c r="DE7" s="820"/>
      <c r="DF7" s="821"/>
      <c r="DG7" s="819" t="s">
        <v>588</v>
      </c>
      <c r="DH7" s="820"/>
      <c r="DI7" s="820"/>
      <c r="DJ7" s="820"/>
      <c r="DK7" s="821"/>
      <c r="DL7" s="819" t="s">
        <v>588</v>
      </c>
      <c r="DM7" s="820"/>
      <c r="DN7" s="820"/>
      <c r="DO7" s="820"/>
      <c r="DP7" s="821"/>
      <c r="DQ7" s="819" t="s">
        <v>588</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585</v>
      </c>
      <c r="BT8" s="817"/>
      <c r="BU8" s="817"/>
      <c r="BV8" s="817"/>
      <c r="BW8" s="817"/>
      <c r="BX8" s="817"/>
      <c r="BY8" s="817"/>
      <c r="BZ8" s="817"/>
      <c r="CA8" s="817"/>
      <c r="CB8" s="817"/>
      <c r="CC8" s="817"/>
      <c r="CD8" s="817"/>
      <c r="CE8" s="817"/>
      <c r="CF8" s="817"/>
      <c r="CG8" s="818"/>
      <c r="CH8" s="829">
        <v>3</v>
      </c>
      <c r="CI8" s="830"/>
      <c r="CJ8" s="830"/>
      <c r="CK8" s="830"/>
      <c r="CL8" s="831"/>
      <c r="CM8" s="829">
        <v>128</v>
      </c>
      <c r="CN8" s="830"/>
      <c r="CO8" s="830"/>
      <c r="CP8" s="830"/>
      <c r="CQ8" s="831"/>
      <c r="CR8" s="829">
        <v>30</v>
      </c>
      <c r="CS8" s="830"/>
      <c r="CT8" s="830"/>
      <c r="CU8" s="830"/>
      <c r="CV8" s="831"/>
      <c r="CW8" s="829">
        <v>42</v>
      </c>
      <c r="CX8" s="830"/>
      <c r="CY8" s="830"/>
      <c r="CZ8" s="830"/>
      <c r="DA8" s="831"/>
      <c r="DB8" s="829" t="s">
        <v>588</v>
      </c>
      <c r="DC8" s="830"/>
      <c r="DD8" s="830"/>
      <c r="DE8" s="830"/>
      <c r="DF8" s="831"/>
      <c r="DG8" s="829" t="s">
        <v>588</v>
      </c>
      <c r="DH8" s="830"/>
      <c r="DI8" s="830"/>
      <c r="DJ8" s="830"/>
      <c r="DK8" s="831"/>
      <c r="DL8" s="829" t="s">
        <v>588</v>
      </c>
      <c r="DM8" s="830"/>
      <c r="DN8" s="830"/>
      <c r="DO8" s="830"/>
      <c r="DP8" s="831"/>
      <c r="DQ8" s="829" t="s">
        <v>589</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586</v>
      </c>
      <c r="BT9" s="817"/>
      <c r="BU9" s="817"/>
      <c r="BV9" s="817"/>
      <c r="BW9" s="817"/>
      <c r="BX9" s="817"/>
      <c r="BY9" s="817"/>
      <c r="BZ9" s="817"/>
      <c r="CA9" s="817"/>
      <c r="CB9" s="817"/>
      <c r="CC9" s="817"/>
      <c r="CD9" s="817"/>
      <c r="CE9" s="817"/>
      <c r="CF9" s="817"/>
      <c r="CG9" s="818"/>
      <c r="CH9" s="829">
        <v>-27</v>
      </c>
      <c r="CI9" s="830"/>
      <c r="CJ9" s="830"/>
      <c r="CK9" s="830"/>
      <c r="CL9" s="831"/>
      <c r="CM9" s="829">
        <v>22</v>
      </c>
      <c r="CN9" s="830"/>
      <c r="CO9" s="830"/>
      <c r="CP9" s="830"/>
      <c r="CQ9" s="831"/>
      <c r="CR9" s="829">
        <v>11</v>
      </c>
      <c r="CS9" s="830"/>
      <c r="CT9" s="830"/>
      <c r="CU9" s="830"/>
      <c r="CV9" s="831"/>
      <c r="CW9" s="829" t="s">
        <v>609</v>
      </c>
      <c r="CX9" s="830"/>
      <c r="CY9" s="830"/>
      <c r="CZ9" s="830"/>
      <c r="DA9" s="831"/>
      <c r="DB9" s="829" t="s">
        <v>588</v>
      </c>
      <c r="DC9" s="830"/>
      <c r="DD9" s="830"/>
      <c r="DE9" s="830"/>
      <c r="DF9" s="831"/>
      <c r="DG9" s="829" t="s">
        <v>588</v>
      </c>
      <c r="DH9" s="830"/>
      <c r="DI9" s="830"/>
      <c r="DJ9" s="830"/>
      <c r="DK9" s="831"/>
      <c r="DL9" s="829" t="s">
        <v>588</v>
      </c>
      <c r="DM9" s="830"/>
      <c r="DN9" s="830"/>
      <c r="DO9" s="830"/>
      <c r="DP9" s="831"/>
      <c r="DQ9" s="829" t="s">
        <v>588</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587</v>
      </c>
      <c r="BT10" s="817"/>
      <c r="BU10" s="817"/>
      <c r="BV10" s="817"/>
      <c r="BW10" s="817"/>
      <c r="BX10" s="817"/>
      <c r="BY10" s="817"/>
      <c r="BZ10" s="817"/>
      <c r="CA10" s="817"/>
      <c r="CB10" s="817"/>
      <c r="CC10" s="817"/>
      <c r="CD10" s="817"/>
      <c r="CE10" s="817"/>
      <c r="CF10" s="817"/>
      <c r="CG10" s="818"/>
      <c r="CH10" s="829">
        <v>-122</v>
      </c>
      <c r="CI10" s="830"/>
      <c r="CJ10" s="830"/>
      <c r="CK10" s="830"/>
      <c r="CL10" s="831"/>
      <c r="CM10" s="829">
        <v>2653</v>
      </c>
      <c r="CN10" s="830"/>
      <c r="CO10" s="830"/>
      <c r="CP10" s="830"/>
      <c r="CQ10" s="831"/>
      <c r="CR10" s="829">
        <v>26</v>
      </c>
      <c r="CS10" s="830"/>
      <c r="CT10" s="830"/>
      <c r="CU10" s="830"/>
      <c r="CV10" s="831"/>
      <c r="CW10" s="829">
        <v>1</v>
      </c>
      <c r="CX10" s="830"/>
      <c r="CY10" s="830"/>
      <c r="CZ10" s="830"/>
      <c r="DA10" s="831"/>
      <c r="DB10" s="829" t="s">
        <v>588</v>
      </c>
      <c r="DC10" s="830"/>
      <c r="DD10" s="830"/>
      <c r="DE10" s="830"/>
      <c r="DF10" s="831"/>
      <c r="DG10" s="829" t="s">
        <v>588</v>
      </c>
      <c r="DH10" s="830"/>
      <c r="DI10" s="830"/>
      <c r="DJ10" s="830"/>
      <c r="DK10" s="831"/>
      <c r="DL10" s="829" t="s">
        <v>588</v>
      </c>
      <c r="DM10" s="830"/>
      <c r="DN10" s="830"/>
      <c r="DO10" s="830"/>
      <c r="DP10" s="831"/>
      <c r="DQ10" s="829" t="s">
        <v>588</v>
      </c>
      <c r="DR10" s="830"/>
      <c r="DS10" s="830"/>
      <c r="DT10" s="830"/>
      <c r="DU10" s="831"/>
      <c r="DV10" s="832" t="s">
        <v>602</v>
      </c>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34245</v>
      </c>
      <c r="R23" s="842"/>
      <c r="S23" s="842"/>
      <c r="T23" s="842"/>
      <c r="U23" s="842"/>
      <c r="V23" s="842">
        <v>33078</v>
      </c>
      <c r="W23" s="842"/>
      <c r="X23" s="842"/>
      <c r="Y23" s="842"/>
      <c r="Z23" s="842"/>
      <c r="AA23" s="842">
        <v>1167</v>
      </c>
      <c r="AB23" s="842"/>
      <c r="AC23" s="842"/>
      <c r="AD23" s="842"/>
      <c r="AE23" s="843"/>
      <c r="AF23" s="844">
        <v>871</v>
      </c>
      <c r="AG23" s="842"/>
      <c r="AH23" s="842"/>
      <c r="AI23" s="842"/>
      <c r="AJ23" s="845"/>
      <c r="AK23" s="846"/>
      <c r="AL23" s="847"/>
      <c r="AM23" s="847"/>
      <c r="AN23" s="847"/>
      <c r="AO23" s="847"/>
      <c r="AP23" s="842">
        <v>25038</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4876</v>
      </c>
      <c r="R28" s="871"/>
      <c r="S28" s="871"/>
      <c r="T28" s="871"/>
      <c r="U28" s="871"/>
      <c r="V28" s="871">
        <v>4680</v>
      </c>
      <c r="W28" s="871"/>
      <c r="X28" s="871"/>
      <c r="Y28" s="871"/>
      <c r="Z28" s="871"/>
      <c r="AA28" s="871">
        <v>196</v>
      </c>
      <c r="AB28" s="871"/>
      <c r="AC28" s="871"/>
      <c r="AD28" s="871"/>
      <c r="AE28" s="872"/>
      <c r="AF28" s="873">
        <v>196</v>
      </c>
      <c r="AG28" s="871"/>
      <c r="AH28" s="871"/>
      <c r="AI28" s="871"/>
      <c r="AJ28" s="874"/>
      <c r="AK28" s="875">
        <v>394</v>
      </c>
      <c r="AL28" s="866"/>
      <c r="AM28" s="866"/>
      <c r="AN28" s="866"/>
      <c r="AO28" s="866"/>
      <c r="AP28" s="866" t="s">
        <v>599</v>
      </c>
      <c r="AQ28" s="866"/>
      <c r="AR28" s="866"/>
      <c r="AS28" s="866"/>
      <c r="AT28" s="866"/>
      <c r="AU28" s="866" t="s">
        <v>599</v>
      </c>
      <c r="AV28" s="866"/>
      <c r="AW28" s="866"/>
      <c r="AX28" s="866"/>
      <c r="AY28" s="866"/>
      <c r="AZ28" s="867" t="s">
        <v>599</v>
      </c>
      <c r="BA28" s="867"/>
      <c r="BB28" s="867"/>
      <c r="BC28" s="867"/>
      <c r="BD28" s="867"/>
      <c r="BE28" s="868" t="s">
        <v>608</v>
      </c>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6641</v>
      </c>
      <c r="R29" s="807"/>
      <c r="S29" s="807"/>
      <c r="T29" s="807"/>
      <c r="U29" s="807"/>
      <c r="V29" s="807">
        <v>6544</v>
      </c>
      <c r="W29" s="807"/>
      <c r="X29" s="807"/>
      <c r="Y29" s="807"/>
      <c r="Z29" s="807"/>
      <c r="AA29" s="807">
        <v>97</v>
      </c>
      <c r="AB29" s="807"/>
      <c r="AC29" s="807"/>
      <c r="AD29" s="807"/>
      <c r="AE29" s="808"/>
      <c r="AF29" s="809">
        <v>97</v>
      </c>
      <c r="AG29" s="810"/>
      <c r="AH29" s="810"/>
      <c r="AI29" s="810"/>
      <c r="AJ29" s="811"/>
      <c r="AK29" s="878">
        <v>1168</v>
      </c>
      <c r="AL29" s="879"/>
      <c r="AM29" s="879"/>
      <c r="AN29" s="879"/>
      <c r="AO29" s="879"/>
      <c r="AP29" s="879" t="s">
        <v>599</v>
      </c>
      <c r="AQ29" s="879"/>
      <c r="AR29" s="879"/>
      <c r="AS29" s="879"/>
      <c r="AT29" s="879"/>
      <c r="AU29" s="879" t="s">
        <v>599</v>
      </c>
      <c r="AV29" s="879"/>
      <c r="AW29" s="879"/>
      <c r="AX29" s="879"/>
      <c r="AY29" s="879"/>
      <c r="AZ29" s="880" t="s">
        <v>599</v>
      </c>
      <c r="BA29" s="880"/>
      <c r="BB29" s="880"/>
      <c r="BC29" s="880"/>
      <c r="BD29" s="880"/>
      <c r="BE29" s="876" t="s">
        <v>600</v>
      </c>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583</v>
      </c>
      <c r="R30" s="807"/>
      <c r="S30" s="807"/>
      <c r="T30" s="807"/>
      <c r="U30" s="807"/>
      <c r="V30" s="807">
        <v>580</v>
      </c>
      <c r="W30" s="807"/>
      <c r="X30" s="807"/>
      <c r="Y30" s="807"/>
      <c r="Z30" s="807"/>
      <c r="AA30" s="807">
        <v>3</v>
      </c>
      <c r="AB30" s="807"/>
      <c r="AC30" s="807"/>
      <c r="AD30" s="807"/>
      <c r="AE30" s="808"/>
      <c r="AF30" s="809">
        <v>3</v>
      </c>
      <c r="AG30" s="810"/>
      <c r="AH30" s="810"/>
      <c r="AI30" s="810"/>
      <c r="AJ30" s="811"/>
      <c r="AK30" s="878">
        <v>189</v>
      </c>
      <c r="AL30" s="879"/>
      <c r="AM30" s="879"/>
      <c r="AN30" s="879"/>
      <c r="AO30" s="879"/>
      <c r="AP30" s="879" t="s">
        <v>599</v>
      </c>
      <c r="AQ30" s="879"/>
      <c r="AR30" s="879"/>
      <c r="AS30" s="879"/>
      <c r="AT30" s="879"/>
      <c r="AU30" s="879" t="s">
        <v>599</v>
      </c>
      <c r="AV30" s="879"/>
      <c r="AW30" s="879"/>
      <c r="AX30" s="879"/>
      <c r="AY30" s="879"/>
      <c r="AZ30" s="880" t="s">
        <v>599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510</v>
      </c>
      <c r="R31" s="807"/>
      <c r="S31" s="807"/>
      <c r="T31" s="807"/>
      <c r="U31" s="807"/>
      <c r="V31" s="807">
        <v>542</v>
      </c>
      <c r="W31" s="807"/>
      <c r="X31" s="807"/>
      <c r="Y31" s="807"/>
      <c r="Z31" s="807"/>
      <c r="AA31" s="807">
        <v>-32</v>
      </c>
      <c r="AB31" s="807"/>
      <c r="AC31" s="807"/>
      <c r="AD31" s="807"/>
      <c r="AE31" s="808"/>
      <c r="AF31" s="809">
        <v>595</v>
      </c>
      <c r="AG31" s="810"/>
      <c r="AH31" s="810"/>
      <c r="AI31" s="810"/>
      <c r="AJ31" s="811"/>
      <c r="AK31" s="878">
        <v>120</v>
      </c>
      <c r="AL31" s="879"/>
      <c r="AM31" s="879"/>
      <c r="AN31" s="879"/>
      <c r="AO31" s="879"/>
      <c r="AP31" s="879">
        <v>3276</v>
      </c>
      <c r="AQ31" s="879"/>
      <c r="AR31" s="879"/>
      <c r="AS31" s="879"/>
      <c r="AT31" s="879"/>
      <c r="AU31" s="879">
        <v>924</v>
      </c>
      <c r="AV31" s="879"/>
      <c r="AW31" s="879"/>
      <c r="AX31" s="879"/>
      <c r="AY31" s="879"/>
      <c r="AZ31" s="880" t="s">
        <v>599</v>
      </c>
      <c r="BA31" s="880"/>
      <c r="BB31" s="880"/>
      <c r="BC31" s="880"/>
      <c r="BD31" s="880"/>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3895</v>
      </c>
      <c r="R32" s="807"/>
      <c r="S32" s="807"/>
      <c r="T32" s="807"/>
      <c r="U32" s="807"/>
      <c r="V32" s="807">
        <v>3563</v>
      </c>
      <c r="W32" s="807"/>
      <c r="X32" s="807"/>
      <c r="Y32" s="807"/>
      <c r="Z32" s="807"/>
      <c r="AA32" s="807">
        <v>332</v>
      </c>
      <c r="AB32" s="807"/>
      <c r="AC32" s="807"/>
      <c r="AD32" s="807"/>
      <c r="AE32" s="808"/>
      <c r="AF32" s="809">
        <v>1411</v>
      </c>
      <c r="AG32" s="810"/>
      <c r="AH32" s="810"/>
      <c r="AI32" s="810"/>
      <c r="AJ32" s="811"/>
      <c r="AK32" s="878">
        <v>370</v>
      </c>
      <c r="AL32" s="879"/>
      <c r="AM32" s="879"/>
      <c r="AN32" s="879"/>
      <c r="AO32" s="879"/>
      <c r="AP32" s="879">
        <v>2161</v>
      </c>
      <c r="AQ32" s="879"/>
      <c r="AR32" s="879"/>
      <c r="AS32" s="879"/>
      <c r="AT32" s="879"/>
      <c r="AU32" s="879">
        <v>1391</v>
      </c>
      <c r="AV32" s="879"/>
      <c r="AW32" s="879"/>
      <c r="AX32" s="879"/>
      <c r="AY32" s="879"/>
      <c r="AZ32" s="880" t="s">
        <v>599</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409</v>
      </c>
      <c r="C33" s="804"/>
      <c r="D33" s="804"/>
      <c r="E33" s="804"/>
      <c r="F33" s="804"/>
      <c r="G33" s="804"/>
      <c r="H33" s="804"/>
      <c r="I33" s="804"/>
      <c r="J33" s="804"/>
      <c r="K33" s="804"/>
      <c r="L33" s="804"/>
      <c r="M33" s="804"/>
      <c r="N33" s="804"/>
      <c r="O33" s="804"/>
      <c r="P33" s="805"/>
      <c r="Q33" s="806">
        <v>110</v>
      </c>
      <c r="R33" s="807"/>
      <c r="S33" s="807"/>
      <c r="T33" s="807"/>
      <c r="U33" s="807"/>
      <c r="V33" s="807">
        <v>66</v>
      </c>
      <c r="W33" s="807"/>
      <c r="X33" s="807"/>
      <c r="Y33" s="807"/>
      <c r="Z33" s="807"/>
      <c r="AA33" s="807">
        <v>44</v>
      </c>
      <c r="AB33" s="807"/>
      <c r="AC33" s="807"/>
      <c r="AD33" s="807"/>
      <c r="AE33" s="808"/>
      <c r="AF33" s="809">
        <v>145</v>
      </c>
      <c r="AG33" s="810"/>
      <c r="AH33" s="810"/>
      <c r="AI33" s="810"/>
      <c r="AJ33" s="811"/>
      <c r="AK33" s="879" t="s">
        <v>599</v>
      </c>
      <c r="AL33" s="879"/>
      <c r="AM33" s="879"/>
      <c r="AN33" s="879"/>
      <c r="AO33" s="879"/>
      <c r="AP33" s="879" t="s">
        <v>599</v>
      </c>
      <c r="AQ33" s="879"/>
      <c r="AR33" s="879"/>
      <c r="AS33" s="879"/>
      <c r="AT33" s="879"/>
      <c r="AU33" s="879" t="s">
        <v>599</v>
      </c>
      <c r="AV33" s="879"/>
      <c r="AW33" s="879"/>
      <c r="AX33" s="879"/>
      <c r="AY33" s="879"/>
      <c r="AZ33" s="880" t="s">
        <v>599</v>
      </c>
      <c r="BA33" s="880"/>
      <c r="BB33" s="880"/>
      <c r="BC33" s="880"/>
      <c r="BD33" s="880"/>
      <c r="BE33" s="876" t="s">
        <v>408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410</v>
      </c>
      <c r="C34" s="804"/>
      <c r="D34" s="804"/>
      <c r="E34" s="804"/>
      <c r="F34" s="804"/>
      <c r="G34" s="804"/>
      <c r="H34" s="804"/>
      <c r="I34" s="804"/>
      <c r="J34" s="804"/>
      <c r="K34" s="804"/>
      <c r="L34" s="804"/>
      <c r="M34" s="804"/>
      <c r="N34" s="804"/>
      <c r="O34" s="804"/>
      <c r="P34" s="805"/>
      <c r="Q34" s="806">
        <v>94</v>
      </c>
      <c r="R34" s="807"/>
      <c r="S34" s="807"/>
      <c r="T34" s="807"/>
      <c r="U34" s="807"/>
      <c r="V34" s="807">
        <v>83</v>
      </c>
      <c r="W34" s="807"/>
      <c r="X34" s="807"/>
      <c r="Y34" s="807"/>
      <c r="Z34" s="807"/>
      <c r="AA34" s="807">
        <v>11</v>
      </c>
      <c r="AB34" s="807"/>
      <c r="AC34" s="807"/>
      <c r="AD34" s="807"/>
      <c r="AE34" s="808"/>
      <c r="AF34" s="809">
        <v>22</v>
      </c>
      <c r="AG34" s="810"/>
      <c r="AH34" s="810"/>
      <c r="AI34" s="810"/>
      <c r="AJ34" s="811"/>
      <c r="AK34" s="878">
        <v>53</v>
      </c>
      <c r="AL34" s="879"/>
      <c r="AM34" s="879"/>
      <c r="AN34" s="879"/>
      <c r="AO34" s="879"/>
      <c r="AP34" s="879">
        <v>213</v>
      </c>
      <c r="AQ34" s="879"/>
      <c r="AR34" s="879"/>
      <c r="AS34" s="879"/>
      <c r="AT34" s="879"/>
      <c r="AU34" s="879">
        <v>213</v>
      </c>
      <c r="AV34" s="879"/>
      <c r="AW34" s="879"/>
      <c r="AX34" s="879"/>
      <c r="AY34" s="879"/>
      <c r="AZ34" s="880" t="s">
        <v>599</v>
      </c>
      <c r="BA34" s="880"/>
      <c r="BB34" s="880"/>
      <c r="BC34" s="880"/>
      <c r="BD34" s="880"/>
      <c r="BE34" s="876" t="s">
        <v>411</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412</v>
      </c>
      <c r="C35" s="804"/>
      <c r="D35" s="804"/>
      <c r="E35" s="804"/>
      <c r="F35" s="804"/>
      <c r="G35" s="804"/>
      <c r="H35" s="804"/>
      <c r="I35" s="804"/>
      <c r="J35" s="804"/>
      <c r="K35" s="804"/>
      <c r="L35" s="804"/>
      <c r="M35" s="804"/>
      <c r="N35" s="804"/>
      <c r="O35" s="804"/>
      <c r="P35" s="805"/>
      <c r="Q35" s="806">
        <v>210</v>
      </c>
      <c r="R35" s="807"/>
      <c r="S35" s="807"/>
      <c r="T35" s="807"/>
      <c r="U35" s="807"/>
      <c r="V35" s="807">
        <v>187</v>
      </c>
      <c r="W35" s="807"/>
      <c r="X35" s="807"/>
      <c r="Y35" s="807"/>
      <c r="Z35" s="807"/>
      <c r="AA35" s="807">
        <v>23</v>
      </c>
      <c r="AB35" s="807"/>
      <c r="AC35" s="807"/>
      <c r="AD35" s="807"/>
      <c r="AE35" s="808"/>
      <c r="AF35" s="809">
        <v>23</v>
      </c>
      <c r="AG35" s="810"/>
      <c r="AH35" s="810"/>
      <c r="AI35" s="810"/>
      <c r="AJ35" s="811"/>
      <c r="AK35" s="878">
        <v>102</v>
      </c>
      <c r="AL35" s="879"/>
      <c r="AM35" s="879"/>
      <c r="AN35" s="879"/>
      <c r="AO35" s="879"/>
      <c r="AP35" s="879">
        <v>685</v>
      </c>
      <c r="AQ35" s="879"/>
      <c r="AR35" s="879"/>
      <c r="AS35" s="879"/>
      <c r="AT35" s="879"/>
      <c r="AU35" s="879">
        <v>679</v>
      </c>
      <c r="AV35" s="879"/>
      <c r="AW35" s="879"/>
      <c r="AX35" s="879"/>
      <c r="AY35" s="879"/>
      <c r="AZ35" s="880" t="s">
        <v>599</v>
      </c>
      <c r="BA35" s="880"/>
      <c r="BB35" s="880"/>
      <c r="BC35" s="880"/>
      <c r="BD35" s="880"/>
      <c r="BE35" s="876" t="s">
        <v>413</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414</v>
      </c>
      <c r="C36" s="804"/>
      <c r="D36" s="804"/>
      <c r="E36" s="804"/>
      <c r="F36" s="804"/>
      <c r="G36" s="804"/>
      <c r="H36" s="804"/>
      <c r="I36" s="804"/>
      <c r="J36" s="804"/>
      <c r="K36" s="804"/>
      <c r="L36" s="804"/>
      <c r="M36" s="804"/>
      <c r="N36" s="804"/>
      <c r="O36" s="804"/>
      <c r="P36" s="805"/>
      <c r="Q36" s="806">
        <v>46</v>
      </c>
      <c r="R36" s="807"/>
      <c r="S36" s="807"/>
      <c r="T36" s="807"/>
      <c r="U36" s="807"/>
      <c r="V36" s="807">
        <v>41</v>
      </c>
      <c r="W36" s="807"/>
      <c r="X36" s="807"/>
      <c r="Y36" s="807"/>
      <c r="Z36" s="807"/>
      <c r="AA36" s="807">
        <v>5</v>
      </c>
      <c r="AB36" s="807"/>
      <c r="AC36" s="807"/>
      <c r="AD36" s="807"/>
      <c r="AE36" s="808"/>
      <c r="AF36" s="809">
        <v>5</v>
      </c>
      <c r="AG36" s="810"/>
      <c r="AH36" s="810"/>
      <c r="AI36" s="810"/>
      <c r="AJ36" s="811"/>
      <c r="AK36" s="878">
        <v>14</v>
      </c>
      <c r="AL36" s="879"/>
      <c r="AM36" s="879"/>
      <c r="AN36" s="879"/>
      <c r="AO36" s="879"/>
      <c r="AP36" s="879">
        <v>33</v>
      </c>
      <c r="AQ36" s="879"/>
      <c r="AR36" s="879"/>
      <c r="AS36" s="879"/>
      <c r="AT36" s="879"/>
      <c r="AU36" s="879">
        <v>33</v>
      </c>
      <c r="AV36" s="879"/>
      <c r="AW36" s="879"/>
      <c r="AX36" s="879"/>
      <c r="AY36" s="879"/>
      <c r="AZ36" s="880" t="s">
        <v>599</v>
      </c>
      <c r="BA36" s="880"/>
      <c r="BB36" s="880"/>
      <c r="BC36" s="880"/>
      <c r="BD36" s="880"/>
      <c r="BE36" s="876" t="s">
        <v>413</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416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2497</v>
      </c>
      <c r="AG63" s="890"/>
      <c r="AH63" s="890"/>
      <c r="AI63" s="890"/>
      <c r="AJ63" s="891"/>
      <c r="AK63" s="892"/>
      <c r="AL63" s="887"/>
      <c r="AM63" s="887"/>
      <c r="AN63" s="887"/>
      <c r="AO63" s="887"/>
      <c r="AP63" s="890">
        <v>6368</v>
      </c>
      <c r="AQ63" s="890"/>
      <c r="AR63" s="890"/>
      <c r="AS63" s="890"/>
      <c r="AT63" s="890"/>
      <c r="AU63" s="890">
        <v>3240</v>
      </c>
      <c r="AV63" s="890"/>
      <c r="AW63" s="890"/>
      <c r="AX63" s="890"/>
      <c r="AY63" s="890"/>
      <c r="AZ63" s="894"/>
      <c r="BA63" s="894"/>
      <c r="BB63" s="894"/>
      <c r="BC63" s="894"/>
      <c r="BD63" s="894"/>
      <c r="BE63" s="895"/>
      <c r="BF63" s="895"/>
      <c r="BG63" s="895"/>
      <c r="BH63" s="895"/>
      <c r="BI63" s="896"/>
      <c r="BJ63" s="897" t="s">
        <v>391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394</v>
      </c>
      <c r="R66" s="766"/>
      <c r="S66" s="766"/>
      <c r="T66" s="766"/>
      <c r="U66" s="767"/>
      <c r="V66" s="765" t="s">
        <v>419</v>
      </c>
      <c r="W66" s="766"/>
      <c r="X66" s="766"/>
      <c r="Y66" s="766"/>
      <c r="Z66" s="767"/>
      <c r="AA66" s="765" t="s">
        <v>396</v>
      </c>
      <c r="AB66" s="766"/>
      <c r="AC66" s="766"/>
      <c r="AD66" s="766"/>
      <c r="AE66" s="767"/>
      <c r="AF66" s="900" t="s">
        <v>420</v>
      </c>
      <c r="AG66" s="861"/>
      <c r="AH66" s="861"/>
      <c r="AI66" s="861"/>
      <c r="AJ66" s="901"/>
      <c r="AK66" s="765" t="s">
        <v>421</v>
      </c>
      <c r="AL66" s="789"/>
      <c r="AM66" s="789"/>
      <c r="AN66" s="789"/>
      <c r="AO66" s="790"/>
      <c r="AP66" s="765" t="s">
        <v>399</v>
      </c>
      <c r="AQ66" s="766"/>
      <c r="AR66" s="766"/>
      <c r="AS66" s="766"/>
      <c r="AT66" s="767"/>
      <c r="AU66" s="765" t="s">
        <v>422</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590</v>
      </c>
      <c r="C68" s="918"/>
      <c r="D68" s="918"/>
      <c r="E68" s="918"/>
      <c r="F68" s="918"/>
      <c r="G68" s="918"/>
      <c r="H68" s="918"/>
      <c r="I68" s="918"/>
      <c r="J68" s="918"/>
      <c r="K68" s="918"/>
      <c r="L68" s="918"/>
      <c r="M68" s="918"/>
      <c r="N68" s="918"/>
      <c r="O68" s="918"/>
      <c r="P68" s="919"/>
      <c r="Q68" s="920">
        <v>1789</v>
      </c>
      <c r="R68" s="914"/>
      <c r="S68" s="914"/>
      <c r="T68" s="914"/>
      <c r="U68" s="914"/>
      <c r="V68" s="914">
        <v>1665</v>
      </c>
      <c r="W68" s="914"/>
      <c r="X68" s="914"/>
      <c r="Y68" s="914"/>
      <c r="Z68" s="914"/>
      <c r="AA68" s="914">
        <v>124</v>
      </c>
      <c r="AB68" s="914"/>
      <c r="AC68" s="914"/>
      <c r="AD68" s="914"/>
      <c r="AE68" s="914"/>
      <c r="AF68" s="914">
        <v>124</v>
      </c>
      <c r="AG68" s="914"/>
      <c r="AH68" s="914"/>
      <c r="AI68" s="914"/>
      <c r="AJ68" s="914"/>
      <c r="AK68" s="914" t="s">
        <v>596</v>
      </c>
      <c r="AL68" s="914"/>
      <c r="AM68" s="914"/>
      <c r="AN68" s="914"/>
      <c r="AO68" s="914"/>
      <c r="AP68" s="914" t="s">
        <v>588</v>
      </c>
      <c r="AQ68" s="914"/>
      <c r="AR68" s="914"/>
      <c r="AS68" s="914"/>
      <c r="AT68" s="914"/>
      <c r="AU68" s="914" t="s">
        <v>588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591</v>
      </c>
      <c r="C69" s="922"/>
      <c r="D69" s="922"/>
      <c r="E69" s="922"/>
      <c r="F69" s="922"/>
      <c r="G69" s="922"/>
      <c r="H69" s="922"/>
      <c r="I69" s="922"/>
      <c r="J69" s="922"/>
      <c r="K69" s="922"/>
      <c r="L69" s="922"/>
      <c r="M69" s="922"/>
      <c r="N69" s="922"/>
      <c r="O69" s="922"/>
      <c r="P69" s="923"/>
      <c r="Q69" s="924">
        <v>344</v>
      </c>
      <c r="R69" s="879"/>
      <c r="S69" s="879"/>
      <c r="T69" s="879"/>
      <c r="U69" s="879"/>
      <c r="V69" s="879">
        <v>344</v>
      </c>
      <c r="W69" s="879"/>
      <c r="X69" s="879"/>
      <c r="Y69" s="879"/>
      <c r="Z69" s="879"/>
      <c r="AA69" s="879">
        <v>1</v>
      </c>
      <c r="AB69" s="879"/>
      <c r="AC69" s="879"/>
      <c r="AD69" s="879"/>
      <c r="AE69" s="879"/>
      <c r="AF69" s="879">
        <v>1</v>
      </c>
      <c r="AG69" s="879"/>
      <c r="AH69" s="879"/>
      <c r="AI69" s="879"/>
      <c r="AJ69" s="879"/>
      <c r="AK69" s="879">
        <v>2</v>
      </c>
      <c r="AL69" s="879"/>
      <c r="AM69" s="879"/>
      <c r="AN69" s="879"/>
      <c r="AO69" s="879"/>
      <c r="AP69" s="879" t="s">
        <v>588</v>
      </c>
      <c r="AQ69" s="879"/>
      <c r="AR69" s="879"/>
      <c r="AS69" s="879"/>
      <c r="AT69" s="879"/>
      <c r="AU69" s="879" t="s">
        <v>588</v>
      </c>
      <c r="AV69" s="879"/>
      <c r="AW69" s="879"/>
      <c r="AX69" s="879"/>
      <c r="AY69" s="879"/>
      <c r="AZ69" s="925" t="s">
        <v>597</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592</v>
      </c>
      <c r="C70" s="922"/>
      <c r="D70" s="922"/>
      <c r="E70" s="922"/>
      <c r="F70" s="922"/>
      <c r="G70" s="922"/>
      <c r="H70" s="922"/>
      <c r="I70" s="922"/>
      <c r="J70" s="922"/>
      <c r="K70" s="922"/>
      <c r="L70" s="922"/>
      <c r="M70" s="922"/>
      <c r="N70" s="922"/>
      <c r="O70" s="922"/>
      <c r="P70" s="923"/>
      <c r="Q70" s="924">
        <v>24</v>
      </c>
      <c r="R70" s="879"/>
      <c r="S70" s="879"/>
      <c r="T70" s="879"/>
      <c r="U70" s="879"/>
      <c r="V70" s="879">
        <v>24</v>
      </c>
      <c r="W70" s="879"/>
      <c r="X70" s="879"/>
      <c r="Y70" s="879"/>
      <c r="Z70" s="879"/>
      <c r="AA70" s="879">
        <v>0</v>
      </c>
      <c r="AB70" s="879"/>
      <c r="AC70" s="879"/>
      <c r="AD70" s="879"/>
      <c r="AE70" s="879"/>
      <c r="AF70" s="879">
        <v>0</v>
      </c>
      <c r="AG70" s="879"/>
      <c r="AH70" s="879"/>
      <c r="AI70" s="879"/>
      <c r="AJ70" s="879"/>
      <c r="AK70" s="879" t="s">
        <v>588</v>
      </c>
      <c r="AL70" s="879"/>
      <c r="AM70" s="879"/>
      <c r="AN70" s="879"/>
      <c r="AO70" s="879"/>
      <c r="AP70" s="879" t="s">
        <v>588</v>
      </c>
      <c r="AQ70" s="879"/>
      <c r="AR70" s="879"/>
      <c r="AS70" s="879"/>
      <c r="AT70" s="879"/>
      <c r="AU70" s="879" t="s">
        <v>588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593</v>
      </c>
      <c r="C71" s="922"/>
      <c r="D71" s="922"/>
      <c r="E71" s="922"/>
      <c r="F71" s="922"/>
      <c r="G71" s="922"/>
      <c r="H71" s="922"/>
      <c r="I71" s="922"/>
      <c r="J71" s="922"/>
      <c r="K71" s="922"/>
      <c r="L71" s="922"/>
      <c r="M71" s="922"/>
      <c r="N71" s="922"/>
      <c r="O71" s="922"/>
      <c r="P71" s="923"/>
      <c r="Q71" s="924">
        <v>143</v>
      </c>
      <c r="R71" s="879"/>
      <c r="S71" s="879"/>
      <c r="T71" s="879"/>
      <c r="U71" s="879"/>
      <c r="V71" s="879">
        <v>132</v>
      </c>
      <c r="W71" s="879"/>
      <c r="X71" s="879"/>
      <c r="Y71" s="879"/>
      <c r="Z71" s="879"/>
      <c r="AA71" s="879">
        <v>11</v>
      </c>
      <c r="AB71" s="879"/>
      <c r="AC71" s="879"/>
      <c r="AD71" s="879"/>
      <c r="AE71" s="879"/>
      <c r="AF71" s="879">
        <v>11</v>
      </c>
      <c r="AG71" s="879"/>
      <c r="AH71" s="879"/>
      <c r="AI71" s="879"/>
      <c r="AJ71" s="879"/>
      <c r="AK71" s="879" t="s">
        <v>588</v>
      </c>
      <c r="AL71" s="879"/>
      <c r="AM71" s="879"/>
      <c r="AN71" s="879"/>
      <c r="AO71" s="879"/>
      <c r="AP71" s="879" t="s">
        <v>588</v>
      </c>
      <c r="AQ71" s="879"/>
      <c r="AR71" s="879"/>
      <c r="AS71" s="879"/>
      <c r="AT71" s="879"/>
      <c r="AU71" s="879" t="s">
        <v>588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594</v>
      </c>
      <c r="C72" s="922"/>
      <c r="D72" s="922"/>
      <c r="E72" s="922"/>
      <c r="F72" s="922"/>
      <c r="G72" s="922"/>
      <c r="H72" s="922"/>
      <c r="I72" s="922"/>
      <c r="J72" s="922"/>
      <c r="K72" s="922"/>
      <c r="L72" s="922"/>
      <c r="M72" s="922"/>
      <c r="N72" s="922"/>
      <c r="O72" s="922"/>
      <c r="P72" s="923"/>
      <c r="Q72" s="924">
        <v>351</v>
      </c>
      <c r="R72" s="879"/>
      <c r="S72" s="879"/>
      <c r="T72" s="879"/>
      <c r="U72" s="879"/>
      <c r="V72" s="879">
        <v>218</v>
      </c>
      <c r="W72" s="879"/>
      <c r="X72" s="879"/>
      <c r="Y72" s="879"/>
      <c r="Z72" s="879"/>
      <c r="AA72" s="879">
        <v>133</v>
      </c>
      <c r="AB72" s="879"/>
      <c r="AC72" s="879"/>
      <c r="AD72" s="879"/>
      <c r="AE72" s="879"/>
      <c r="AF72" s="879">
        <v>133</v>
      </c>
      <c r="AG72" s="879"/>
      <c r="AH72" s="879"/>
      <c r="AI72" s="879"/>
      <c r="AJ72" s="879"/>
      <c r="AK72" s="879">
        <v>65</v>
      </c>
      <c r="AL72" s="879"/>
      <c r="AM72" s="879"/>
      <c r="AN72" s="879"/>
      <c r="AO72" s="879"/>
      <c r="AP72" s="879" t="s">
        <v>588</v>
      </c>
      <c r="AQ72" s="879"/>
      <c r="AR72" s="879"/>
      <c r="AS72" s="879"/>
      <c r="AT72" s="879"/>
      <c r="AU72" s="879" t="s">
        <v>588</v>
      </c>
      <c r="AV72" s="879"/>
      <c r="AW72" s="879"/>
      <c r="AX72" s="879"/>
      <c r="AY72" s="879"/>
      <c r="AZ72" s="925" t="s">
        <v>601</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595</v>
      </c>
      <c r="C73" s="922"/>
      <c r="D73" s="922"/>
      <c r="E73" s="922"/>
      <c r="F73" s="922"/>
      <c r="G73" s="922"/>
      <c r="H73" s="922"/>
      <c r="I73" s="922"/>
      <c r="J73" s="922"/>
      <c r="K73" s="922"/>
      <c r="L73" s="922"/>
      <c r="M73" s="922"/>
      <c r="N73" s="922"/>
      <c r="O73" s="922"/>
      <c r="P73" s="923"/>
      <c r="Q73" s="924">
        <v>200866</v>
      </c>
      <c r="R73" s="879"/>
      <c r="S73" s="879"/>
      <c r="T73" s="879"/>
      <c r="U73" s="879"/>
      <c r="V73" s="879">
        <v>188873</v>
      </c>
      <c r="W73" s="879"/>
      <c r="X73" s="879"/>
      <c r="Y73" s="879"/>
      <c r="Z73" s="879"/>
      <c r="AA73" s="879">
        <v>11994</v>
      </c>
      <c r="AB73" s="879"/>
      <c r="AC73" s="879"/>
      <c r="AD73" s="879"/>
      <c r="AE73" s="879"/>
      <c r="AF73" s="879">
        <v>11994</v>
      </c>
      <c r="AG73" s="879"/>
      <c r="AH73" s="879"/>
      <c r="AI73" s="879"/>
      <c r="AJ73" s="879"/>
      <c r="AK73" s="879" t="s">
        <v>588</v>
      </c>
      <c r="AL73" s="879"/>
      <c r="AM73" s="879"/>
      <c r="AN73" s="879"/>
      <c r="AO73" s="879"/>
      <c r="AP73" s="879" t="s">
        <v>588</v>
      </c>
      <c r="AQ73" s="879"/>
      <c r="AR73" s="879"/>
      <c r="AS73" s="879"/>
      <c r="AT73" s="879"/>
      <c r="AU73" s="879" t="s">
        <v>588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12263</v>
      </c>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73</v>
      </c>
      <c r="CS102" s="898"/>
      <c r="CT102" s="898"/>
      <c r="CU102" s="898"/>
      <c r="CV102" s="941"/>
      <c r="CW102" s="940">
        <v>43</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305</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305</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305</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2925705</v>
      </c>
      <c r="AB110" s="950"/>
      <c r="AC110" s="950"/>
      <c r="AD110" s="950"/>
      <c r="AE110" s="951"/>
      <c r="AF110" s="952">
        <v>2868950</v>
      </c>
      <c r="AG110" s="950"/>
      <c r="AH110" s="950"/>
      <c r="AI110" s="950"/>
      <c r="AJ110" s="951"/>
      <c r="AK110" s="952">
        <v>2724434</v>
      </c>
      <c r="AL110" s="950"/>
      <c r="AM110" s="950"/>
      <c r="AN110" s="950"/>
      <c r="AO110" s="951"/>
      <c r="AP110" s="953">
        <v>22.3</v>
      </c>
      <c r="AQ110" s="954"/>
      <c r="AR110" s="954"/>
      <c r="AS110" s="954"/>
      <c r="AT110" s="955"/>
      <c r="AU110" s="956" t="s">
        <v>71</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21953562</v>
      </c>
      <c r="BR110" s="985"/>
      <c r="BS110" s="985"/>
      <c r="BT110" s="985"/>
      <c r="BU110" s="985"/>
      <c r="BV110" s="985">
        <v>22852785</v>
      </c>
      <c r="BW110" s="985"/>
      <c r="BX110" s="985"/>
      <c r="BY110" s="985"/>
      <c r="BZ110" s="985"/>
      <c r="CA110" s="985">
        <v>25037790</v>
      </c>
      <c r="CB110" s="985"/>
      <c r="CC110" s="985"/>
      <c r="CD110" s="985"/>
      <c r="CE110" s="985"/>
      <c r="CF110" s="999">
        <v>205</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440</v>
      </c>
      <c r="DH110" s="985"/>
      <c r="DI110" s="985"/>
      <c r="DJ110" s="985"/>
      <c r="DK110" s="985"/>
      <c r="DL110" s="985" t="s">
        <v>441</v>
      </c>
      <c r="DM110" s="985"/>
      <c r="DN110" s="985"/>
      <c r="DO110" s="985"/>
      <c r="DP110" s="985"/>
      <c r="DQ110" s="985" t="s">
        <v>128</v>
      </c>
      <c r="DR110" s="985"/>
      <c r="DS110" s="985"/>
      <c r="DT110" s="985"/>
      <c r="DU110" s="985"/>
      <c r="DV110" s="986" t="s">
        <v>128</v>
      </c>
      <c r="DW110" s="986"/>
      <c r="DX110" s="986"/>
      <c r="DY110" s="986"/>
      <c r="DZ110" s="987"/>
    </row>
    <row r="111" spans="1:131" s="248"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128</v>
      </c>
      <c r="AG111" s="992"/>
      <c r="AH111" s="992"/>
      <c r="AI111" s="992"/>
      <c r="AJ111" s="993"/>
      <c r="AK111" s="994" t="s">
        <v>443</v>
      </c>
      <c r="AL111" s="992"/>
      <c r="AM111" s="992"/>
      <c r="AN111" s="992"/>
      <c r="AO111" s="993"/>
      <c r="AP111" s="995" t="s">
        <v>128</v>
      </c>
      <c r="AQ111" s="996"/>
      <c r="AR111" s="996"/>
      <c r="AS111" s="996"/>
      <c r="AT111" s="997"/>
      <c r="AU111" s="958"/>
      <c r="AV111" s="959"/>
      <c r="AW111" s="959"/>
      <c r="AX111" s="959"/>
      <c r="AY111" s="959"/>
      <c r="AZ111" s="1007" t="s">
        <v>444</v>
      </c>
      <c r="BA111" s="1008"/>
      <c r="BB111" s="1008"/>
      <c r="BC111" s="1008"/>
      <c r="BD111" s="1008"/>
      <c r="BE111" s="1008"/>
      <c r="BF111" s="1008"/>
      <c r="BG111" s="1008"/>
      <c r="BH111" s="1008"/>
      <c r="BI111" s="1008"/>
      <c r="BJ111" s="1008"/>
      <c r="BK111" s="1008"/>
      <c r="BL111" s="1008"/>
      <c r="BM111" s="1008"/>
      <c r="BN111" s="1008"/>
      <c r="BO111" s="1008"/>
      <c r="BP111" s="1009"/>
      <c r="BQ111" s="977">
        <v>11179</v>
      </c>
      <c r="BR111" s="978"/>
      <c r="BS111" s="978"/>
      <c r="BT111" s="978"/>
      <c r="BU111" s="978"/>
      <c r="BV111" s="978" t="s">
        <v>445</v>
      </c>
      <c r="BW111" s="978"/>
      <c r="BX111" s="978"/>
      <c r="BY111" s="978"/>
      <c r="BZ111" s="978"/>
      <c r="CA111" s="978" t="s">
        <v>445</v>
      </c>
      <c r="CB111" s="978"/>
      <c r="CC111" s="978"/>
      <c r="CD111" s="978"/>
      <c r="CE111" s="978"/>
      <c r="CF111" s="972" t="s">
        <v>128</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441</v>
      </c>
      <c r="DM111" s="978"/>
      <c r="DN111" s="978"/>
      <c r="DO111" s="978"/>
      <c r="DP111" s="978"/>
      <c r="DQ111" s="978" t="s">
        <v>440</v>
      </c>
      <c r="DR111" s="978"/>
      <c r="DS111" s="978"/>
      <c r="DT111" s="978"/>
      <c r="DU111" s="978"/>
      <c r="DV111" s="979" t="s">
        <v>128</v>
      </c>
      <c r="DW111" s="979"/>
      <c r="DX111" s="979"/>
      <c r="DY111" s="979"/>
      <c r="DZ111" s="980"/>
    </row>
    <row r="112" spans="1:131" s="248" customFormat="1" ht="26.25" customHeight="1" x14ac:dyDescent="0.15">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128</v>
      </c>
      <c r="AL112" s="1017"/>
      <c r="AM112" s="1017"/>
      <c r="AN112" s="1017"/>
      <c r="AO112" s="1018"/>
      <c r="AP112" s="1020" t="s">
        <v>128</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3445622</v>
      </c>
      <c r="BR112" s="978"/>
      <c r="BS112" s="978"/>
      <c r="BT112" s="978"/>
      <c r="BU112" s="978"/>
      <c r="BV112" s="978">
        <v>3271424</v>
      </c>
      <c r="BW112" s="978"/>
      <c r="BX112" s="978"/>
      <c r="BY112" s="978"/>
      <c r="BZ112" s="978"/>
      <c r="CA112" s="978">
        <v>3240228</v>
      </c>
      <c r="CB112" s="978"/>
      <c r="CC112" s="978"/>
      <c r="CD112" s="978"/>
      <c r="CE112" s="978"/>
      <c r="CF112" s="972">
        <v>26.5</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128</v>
      </c>
      <c r="DM112" s="978"/>
      <c r="DN112" s="978"/>
      <c r="DO112" s="978"/>
      <c r="DP112" s="978"/>
      <c r="DQ112" s="978" t="s">
        <v>128</v>
      </c>
      <c r="DR112" s="978"/>
      <c r="DS112" s="978"/>
      <c r="DT112" s="978"/>
      <c r="DU112" s="978"/>
      <c r="DV112" s="979" t="s">
        <v>128</v>
      </c>
      <c r="DW112" s="979"/>
      <c r="DX112" s="979"/>
      <c r="DY112" s="979"/>
      <c r="DZ112" s="980"/>
    </row>
    <row r="113" spans="1:130" s="248" customFormat="1" ht="26.25" customHeight="1" x14ac:dyDescent="0.15">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368049</v>
      </c>
      <c r="AB113" s="992"/>
      <c r="AC113" s="992"/>
      <c r="AD113" s="992"/>
      <c r="AE113" s="993"/>
      <c r="AF113" s="994">
        <v>357515</v>
      </c>
      <c r="AG113" s="992"/>
      <c r="AH113" s="992"/>
      <c r="AI113" s="992"/>
      <c r="AJ113" s="993"/>
      <c r="AK113" s="994">
        <v>360585</v>
      </c>
      <c r="AL113" s="992"/>
      <c r="AM113" s="992"/>
      <c r="AN113" s="992"/>
      <c r="AO113" s="993"/>
      <c r="AP113" s="995">
        <v>3</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t="s">
        <v>441</v>
      </c>
      <c r="BR113" s="978"/>
      <c r="BS113" s="978"/>
      <c r="BT113" s="978"/>
      <c r="BU113" s="978"/>
      <c r="BV113" s="978" t="s">
        <v>128</v>
      </c>
      <c r="BW113" s="978"/>
      <c r="BX113" s="978"/>
      <c r="BY113" s="978"/>
      <c r="BZ113" s="978"/>
      <c r="CA113" s="978" t="s">
        <v>128</v>
      </c>
      <c r="CB113" s="978"/>
      <c r="CC113" s="978"/>
      <c r="CD113" s="978"/>
      <c r="CE113" s="978"/>
      <c r="CF113" s="972" t="s">
        <v>128</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11179</v>
      </c>
      <c r="DH113" s="1017"/>
      <c r="DI113" s="1017"/>
      <c r="DJ113" s="1017"/>
      <c r="DK113" s="1018"/>
      <c r="DL113" s="1019" t="s">
        <v>128</v>
      </c>
      <c r="DM113" s="1017"/>
      <c r="DN113" s="1017"/>
      <c r="DO113" s="1017"/>
      <c r="DP113" s="1018"/>
      <c r="DQ113" s="1019" t="s">
        <v>128</v>
      </c>
      <c r="DR113" s="1017"/>
      <c r="DS113" s="1017"/>
      <c r="DT113" s="1017"/>
      <c r="DU113" s="1018"/>
      <c r="DV113" s="1020" t="s">
        <v>445</v>
      </c>
      <c r="DW113" s="1021"/>
      <c r="DX113" s="1021"/>
      <c r="DY113" s="1021"/>
      <c r="DZ113" s="1022"/>
    </row>
    <row r="114" spans="1:130" s="248" customFormat="1" ht="26.25" customHeight="1" x14ac:dyDescent="0.15">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445</v>
      </c>
      <c r="AB114" s="1017"/>
      <c r="AC114" s="1017"/>
      <c r="AD114" s="1017"/>
      <c r="AE114" s="1018"/>
      <c r="AF114" s="1019" t="s">
        <v>128</v>
      </c>
      <c r="AG114" s="1017"/>
      <c r="AH114" s="1017"/>
      <c r="AI114" s="1017"/>
      <c r="AJ114" s="1018"/>
      <c r="AK114" s="1019" t="s">
        <v>128</v>
      </c>
      <c r="AL114" s="1017"/>
      <c r="AM114" s="1017"/>
      <c r="AN114" s="1017"/>
      <c r="AO114" s="1018"/>
      <c r="AP114" s="1020" t="s">
        <v>128</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5300732</v>
      </c>
      <c r="BR114" s="978"/>
      <c r="BS114" s="978"/>
      <c r="BT114" s="978"/>
      <c r="BU114" s="978"/>
      <c r="BV114" s="978">
        <v>5310625</v>
      </c>
      <c r="BW114" s="978"/>
      <c r="BX114" s="978"/>
      <c r="BY114" s="978"/>
      <c r="BZ114" s="978"/>
      <c r="CA114" s="978">
        <v>5073099</v>
      </c>
      <c r="CB114" s="978"/>
      <c r="CC114" s="978"/>
      <c r="CD114" s="978"/>
      <c r="CE114" s="978"/>
      <c r="CF114" s="972">
        <v>41.5</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128</v>
      </c>
      <c r="DM114" s="1017"/>
      <c r="DN114" s="1017"/>
      <c r="DO114" s="1017"/>
      <c r="DP114" s="1018"/>
      <c r="DQ114" s="1019" t="s">
        <v>128</v>
      </c>
      <c r="DR114" s="1017"/>
      <c r="DS114" s="1017"/>
      <c r="DT114" s="1017"/>
      <c r="DU114" s="1018"/>
      <c r="DV114" s="1020" t="s">
        <v>128</v>
      </c>
      <c r="DW114" s="1021"/>
      <c r="DX114" s="1021"/>
      <c r="DY114" s="1021"/>
      <c r="DZ114" s="1022"/>
    </row>
    <row r="115" spans="1:130" s="248" customFormat="1" ht="26.25" customHeight="1" x14ac:dyDescent="0.15">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6601</v>
      </c>
      <c r="AB115" s="992"/>
      <c r="AC115" s="992"/>
      <c r="AD115" s="992"/>
      <c r="AE115" s="993"/>
      <c r="AF115" s="994">
        <v>11048</v>
      </c>
      <c r="AG115" s="992"/>
      <c r="AH115" s="992"/>
      <c r="AI115" s="992"/>
      <c r="AJ115" s="993"/>
      <c r="AK115" s="994" t="s">
        <v>128</v>
      </c>
      <c r="AL115" s="992"/>
      <c r="AM115" s="992"/>
      <c r="AN115" s="992"/>
      <c r="AO115" s="993"/>
      <c r="AP115" s="995" t="s">
        <v>128</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v>788</v>
      </c>
      <c r="BR115" s="978"/>
      <c r="BS115" s="978"/>
      <c r="BT115" s="978"/>
      <c r="BU115" s="978"/>
      <c r="BV115" s="978">
        <v>158</v>
      </c>
      <c r="BW115" s="978"/>
      <c r="BX115" s="978"/>
      <c r="BY115" s="978"/>
      <c r="BZ115" s="978"/>
      <c r="CA115" s="978" t="s">
        <v>128</v>
      </c>
      <c r="CB115" s="978"/>
      <c r="CC115" s="978"/>
      <c r="CD115" s="978"/>
      <c r="CE115" s="978"/>
      <c r="CF115" s="972" t="s">
        <v>128</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440</v>
      </c>
      <c r="DH115" s="1017"/>
      <c r="DI115" s="1017"/>
      <c r="DJ115" s="1017"/>
      <c r="DK115" s="1018"/>
      <c r="DL115" s="1019" t="s">
        <v>441</v>
      </c>
      <c r="DM115" s="1017"/>
      <c r="DN115" s="1017"/>
      <c r="DO115" s="1017"/>
      <c r="DP115" s="1018"/>
      <c r="DQ115" s="1019" t="s">
        <v>128</v>
      </c>
      <c r="DR115" s="1017"/>
      <c r="DS115" s="1017"/>
      <c r="DT115" s="1017"/>
      <c r="DU115" s="1018"/>
      <c r="DV115" s="1020" t="s">
        <v>128</v>
      </c>
      <c r="DW115" s="1021"/>
      <c r="DX115" s="1021"/>
      <c r="DY115" s="1021"/>
      <c r="DZ115" s="1022"/>
    </row>
    <row r="116" spans="1:130" s="248" customFormat="1" ht="26.25" customHeight="1" x14ac:dyDescent="0.15">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128</v>
      </c>
      <c r="AB116" s="1017"/>
      <c r="AC116" s="1017"/>
      <c r="AD116" s="1017"/>
      <c r="AE116" s="1018"/>
      <c r="AF116" s="1019" t="s">
        <v>128</v>
      </c>
      <c r="AG116" s="1017"/>
      <c r="AH116" s="1017"/>
      <c r="AI116" s="1017"/>
      <c r="AJ116" s="1018"/>
      <c r="AK116" s="1019" t="s">
        <v>128</v>
      </c>
      <c r="AL116" s="1017"/>
      <c r="AM116" s="1017"/>
      <c r="AN116" s="1017"/>
      <c r="AO116" s="1018"/>
      <c r="AP116" s="1020" t="s">
        <v>128</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128</v>
      </c>
      <c r="BR116" s="978"/>
      <c r="BS116" s="978"/>
      <c r="BT116" s="978"/>
      <c r="BU116" s="978"/>
      <c r="BV116" s="978" t="s">
        <v>128</v>
      </c>
      <c r="BW116" s="978"/>
      <c r="BX116" s="978"/>
      <c r="BY116" s="978"/>
      <c r="BZ116" s="978"/>
      <c r="CA116" s="978" t="s">
        <v>441</v>
      </c>
      <c r="CB116" s="978"/>
      <c r="CC116" s="978"/>
      <c r="CD116" s="978"/>
      <c r="CE116" s="978"/>
      <c r="CF116" s="972" t="s">
        <v>445</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128</v>
      </c>
      <c r="DM116" s="1017"/>
      <c r="DN116" s="1017"/>
      <c r="DO116" s="1017"/>
      <c r="DP116" s="1018"/>
      <c r="DQ116" s="1019" t="s">
        <v>440</v>
      </c>
      <c r="DR116" s="1017"/>
      <c r="DS116" s="1017"/>
      <c r="DT116" s="1017"/>
      <c r="DU116" s="1018"/>
      <c r="DV116" s="1020" t="s">
        <v>128</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3300355</v>
      </c>
      <c r="AB117" s="1035"/>
      <c r="AC117" s="1035"/>
      <c r="AD117" s="1035"/>
      <c r="AE117" s="1036"/>
      <c r="AF117" s="1037">
        <v>3237513</v>
      </c>
      <c r="AG117" s="1035"/>
      <c r="AH117" s="1035"/>
      <c r="AI117" s="1035"/>
      <c r="AJ117" s="1036"/>
      <c r="AK117" s="1037">
        <v>3085019</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441</v>
      </c>
      <c r="BW117" s="978"/>
      <c r="BX117" s="978"/>
      <c r="BY117" s="978"/>
      <c r="BZ117" s="978"/>
      <c r="CA117" s="978" t="s">
        <v>128</v>
      </c>
      <c r="CB117" s="978"/>
      <c r="CC117" s="978"/>
      <c r="CD117" s="978"/>
      <c r="CE117" s="978"/>
      <c r="CF117" s="972" t="s">
        <v>128</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305</v>
      </c>
      <c r="AL118" s="943"/>
      <c r="AM118" s="943"/>
      <c r="AN118" s="943"/>
      <c r="AO118" s="944"/>
      <c r="AP118" s="1029" t="s">
        <v>434</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440</v>
      </c>
      <c r="BR118" s="1056"/>
      <c r="BS118" s="1056"/>
      <c r="BT118" s="1056"/>
      <c r="BU118" s="1056"/>
      <c r="BV118" s="1056" t="s">
        <v>128</v>
      </c>
      <c r="BW118" s="1056"/>
      <c r="BX118" s="1056"/>
      <c r="BY118" s="1056"/>
      <c r="BZ118" s="1056"/>
      <c r="CA118" s="1056" t="s">
        <v>128</v>
      </c>
      <c r="CB118" s="1056"/>
      <c r="CC118" s="1056"/>
      <c r="CD118" s="1056"/>
      <c r="CE118" s="1056"/>
      <c r="CF118" s="972" t="s">
        <v>128</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440</v>
      </c>
      <c r="DH118" s="1017"/>
      <c r="DI118" s="1017"/>
      <c r="DJ118" s="1017"/>
      <c r="DK118" s="1018"/>
      <c r="DL118" s="1019" t="s">
        <v>128</v>
      </c>
      <c r="DM118" s="1017"/>
      <c r="DN118" s="1017"/>
      <c r="DO118" s="1017"/>
      <c r="DP118" s="1018"/>
      <c r="DQ118" s="1019" t="s">
        <v>128</v>
      </c>
      <c r="DR118" s="1017"/>
      <c r="DS118" s="1017"/>
      <c r="DT118" s="1017"/>
      <c r="DU118" s="1018"/>
      <c r="DV118" s="1020" t="s">
        <v>128</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440</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468</v>
      </c>
      <c r="BP119" s="1064"/>
      <c r="BQ119" s="1055">
        <v>30711883</v>
      </c>
      <c r="BR119" s="1056"/>
      <c r="BS119" s="1056"/>
      <c r="BT119" s="1056"/>
      <c r="BU119" s="1056"/>
      <c r="BV119" s="1056">
        <v>31434992</v>
      </c>
      <c r="BW119" s="1056"/>
      <c r="BX119" s="1056"/>
      <c r="BY119" s="1056"/>
      <c r="BZ119" s="1056"/>
      <c r="CA119" s="1056">
        <v>33351117</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128</v>
      </c>
      <c r="DH119" s="1042"/>
      <c r="DI119" s="1042"/>
      <c r="DJ119" s="1042"/>
      <c r="DK119" s="1043"/>
      <c r="DL119" s="1041" t="s">
        <v>128</v>
      </c>
      <c r="DM119" s="1042"/>
      <c r="DN119" s="1042"/>
      <c r="DO119" s="1042"/>
      <c r="DP119" s="1043"/>
      <c r="DQ119" s="1041" t="s">
        <v>128</v>
      </c>
      <c r="DR119" s="1042"/>
      <c r="DS119" s="1042"/>
      <c r="DT119" s="1042"/>
      <c r="DU119" s="1043"/>
      <c r="DV119" s="1044" t="s">
        <v>128</v>
      </c>
      <c r="DW119" s="1045"/>
      <c r="DX119" s="1045"/>
      <c r="DY119" s="1045"/>
      <c r="DZ119" s="1046"/>
    </row>
    <row r="120" spans="1:130" s="248" customFormat="1" ht="26.25" customHeight="1" x14ac:dyDescent="0.15">
      <c r="A120" s="1117"/>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128</v>
      </c>
      <c r="AG120" s="1017"/>
      <c r="AH120" s="1017"/>
      <c r="AI120" s="1017"/>
      <c r="AJ120" s="1018"/>
      <c r="AK120" s="1019" t="s">
        <v>440</v>
      </c>
      <c r="AL120" s="1017"/>
      <c r="AM120" s="1017"/>
      <c r="AN120" s="1017"/>
      <c r="AO120" s="1018"/>
      <c r="AP120" s="1020" t="s">
        <v>128</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17914515</v>
      </c>
      <c r="BR120" s="985"/>
      <c r="BS120" s="985"/>
      <c r="BT120" s="985"/>
      <c r="BU120" s="985"/>
      <c r="BV120" s="985">
        <v>17721650</v>
      </c>
      <c r="BW120" s="985"/>
      <c r="BX120" s="985"/>
      <c r="BY120" s="985"/>
      <c r="BZ120" s="985"/>
      <c r="CA120" s="985">
        <v>16377708</v>
      </c>
      <c r="CB120" s="985"/>
      <c r="CC120" s="985"/>
      <c r="CD120" s="985"/>
      <c r="CE120" s="985"/>
      <c r="CF120" s="999">
        <v>134.1</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1613887</v>
      </c>
      <c r="DH120" s="985"/>
      <c r="DI120" s="985"/>
      <c r="DJ120" s="985"/>
      <c r="DK120" s="985"/>
      <c r="DL120" s="985">
        <v>1545988</v>
      </c>
      <c r="DM120" s="985"/>
      <c r="DN120" s="985"/>
      <c r="DO120" s="985"/>
      <c r="DP120" s="985"/>
      <c r="DQ120" s="985">
        <v>1391479</v>
      </c>
      <c r="DR120" s="985"/>
      <c r="DS120" s="985"/>
      <c r="DT120" s="985"/>
      <c r="DU120" s="985"/>
      <c r="DV120" s="986">
        <v>11.4</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6601</v>
      </c>
      <c r="AB121" s="1017"/>
      <c r="AC121" s="1017"/>
      <c r="AD121" s="1017"/>
      <c r="AE121" s="1018"/>
      <c r="AF121" s="1019">
        <v>11048</v>
      </c>
      <c r="AG121" s="1017"/>
      <c r="AH121" s="1017"/>
      <c r="AI121" s="1017"/>
      <c r="AJ121" s="1018"/>
      <c r="AK121" s="1019" t="s">
        <v>128</v>
      </c>
      <c r="AL121" s="1017"/>
      <c r="AM121" s="1017"/>
      <c r="AN121" s="1017"/>
      <c r="AO121" s="1018"/>
      <c r="AP121" s="1020" t="s">
        <v>128</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1491814</v>
      </c>
      <c r="BR121" s="978"/>
      <c r="BS121" s="978"/>
      <c r="BT121" s="978"/>
      <c r="BU121" s="978"/>
      <c r="BV121" s="978">
        <v>1402035</v>
      </c>
      <c r="BW121" s="978"/>
      <c r="BX121" s="978"/>
      <c r="BY121" s="978"/>
      <c r="BZ121" s="978"/>
      <c r="CA121" s="978">
        <v>1192449</v>
      </c>
      <c r="CB121" s="978"/>
      <c r="CC121" s="978"/>
      <c r="CD121" s="978"/>
      <c r="CE121" s="978"/>
      <c r="CF121" s="972">
        <v>9.8000000000000007</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344318</v>
      </c>
      <c r="DH121" s="978"/>
      <c r="DI121" s="978"/>
      <c r="DJ121" s="978"/>
      <c r="DK121" s="978"/>
      <c r="DL121" s="978">
        <v>702142</v>
      </c>
      <c r="DM121" s="978"/>
      <c r="DN121" s="978"/>
      <c r="DO121" s="978"/>
      <c r="DP121" s="978"/>
      <c r="DQ121" s="978">
        <v>923952</v>
      </c>
      <c r="DR121" s="978"/>
      <c r="DS121" s="978"/>
      <c r="DT121" s="978"/>
      <c r="DU121" s="978"/>
      <c r="DV121" s="979">
        <v>7.6</v>
      </c>
      <c r="DW121" s="979"/>
      <c r="DX121" s="979"/>
      <c r="DY121" s="979"/>
      <c r="DZ121" s="980"/>
    </row>
    <row r="122" spans="1:130" s="248" customFormat="1" ht="26.25" customHeight="1" x14ac:dyDescent="0.15">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440</v>
      </c>
      <c r="AG122" s="1017"/>
      <c r="AH122" s="1017"/>
      <c r="AI122" s="1017"/>
      <c r="AJ122" s="1018"/>
      <c r="AK122" s="1019" t="s">
        <v>440</v>
      </c>
      <c r="AL122" s="1017"/>
      <c r="AM122" s="1017"/>
      <c r="AN122" s="1017"/>
      <c r="AO122" s="1018"/>
      <c r="AP122" s="1020" t="s">
        <v>128</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19855106</v>
      </c>
      <c r="BR122" s="1056"/>
      <c r="BS122" s="1056"/>
      <c r="BT122" s="1056"/>
      <c r="BU122" s="1056"/>
      <c r="BV122" s="1056">
        <v>19942293</v>
      </c>
      <c r="BW122" s="1056"/>
      <c r="BX122" s="1056"/>
      <c r="BY122" s="1056"/>
      <c r="BZ122" s="1056"/>
      <c r="CA122" s="1056">
        <v>21129044</v>
      </c>
      <c r="CB122" s="1056"/>
      <c r="CC122" s="1056"/>
      <c r="CD122" s="1056"/>
      <c r="CE122" s="1056"/>
      <c r="CF122" s="1076">
        <v>173</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v>830427</v>
      </c>
      <c r="DH122" s="978"/>
      <c r="DI122" s="978"/>
      <c r="DJ122" s="978"/>
      <c r="DK122" s="978"/>
      <c r="DL122" s="978">
        <v>753461</v>
      </c>
      <c r="DM122" s="978"/>
      <c r="DN122" s="978"/>
      <c r="DO122" s="978"/>
      <c r="DP122" s="978"/>
      <c r="DQ122" s="978">
        <v>678851</v>
      </c>
      <c r="DR122" s="978"/>
      <c r="DS122" s="978"/>
      <c r="DT122" s="978"/>
      <c r="DU122" s="978"/>
      <c r="DV122" s="979">
        <v>5.6</v>
      </c>
      <c r="DW122" s="979"/>
      <c r="DX122" s="979"/>
      <c r="DY122" s="979"/>
      <c r="DZ122" s="980"/>
    </row>
    <row r="123" spans="1:130" s="248" customFormat="1" ht="26.25" customHeight="1" x14ac:dyDescent="0.15">
      <c r="A123" s="1117"/>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440</v>
      </c>
      <c r="AB123" s="1017"/>
      <c r="AC123" s="1017"/>
      <c r="AD123" s="1017"/>
      <c r="AE123" s="1018"/>
      <c r="AF123" s="1019" t="s">
        <v>440</v>
      </c>
      <c r="AG123" s="1017"/>
      <c r="AH123" s="1017"/>
      <c r="AI123" s="1017"/>
      <c r="AJ123" s="1018"/>
      <c r="AK123" s="1019" t="s">
        <v>128</v>
      </c>
      <c r="AL123" s="1017"/>
      <c r="AM123" s="1017"/>
      <c r="AN123" s="1017"/>
      <c r="AO123" s="1018"/>
      <c r="AP123" s="1020" t="s">
        <v>440</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479</v>
      </c>
      <c r="BP123" s="1064"/>
      <c r="BQ123" s="1123">
        <v>39261435</v>
      </c>
      <c r="BR123" s="1124"/>
      <c r="BS123" s="1124"/>
      <c r="BT123" s="1124"/>
      <c r="BU123" s="1124"/>
      <c r="BV123" s="1124">
        <v>39065978</v>
      </c>
      <c r="BW123" s="1124"/>
      <c r="BX123" s="1124"/>
      <c r="BY123" s="1124"/>
      <c r="BZ123" s="1124"/>
      <c r="CA123" s="1124">
        <v>38699201</v>
      </c>
      <c r="CB123" s="1124"/>
      <c r="CC123" s="1124"/>
      <c r="CD123" s="1124"/>
      <c r="CE123" s="1124"/>
      <c r="CF123" s="1057"/>
      <c r="CG123" s="1058"/>
      <c r="CH123" s="1058"/>
      <c r="CI123" s="1058"/>
      <c r="CJ123" s="1059"/>
      <c r="CK123" s="1068"/>
      <c r="CL123" s="1069"/>
      <c r="CM123" s="1069"/>
      <c r="CN123" s="1069"/>
      <c r="CO123" s="1070"/>
      <c r="CP123" s="1078" t="s">
        <v>480</v>
      </c>
      <c r="CQ123" s="1079"/>
      <c r="CR123" s="1079"/>
      <c r="CS123" s="1079"/>
      <c r="CT123" s="1079"/>
      <c r="CU123" s="1079"/>
      <c r="CV123" s="1079"/>
      <c r="CW123" s="1079"/>
      <c r="CX123" s="1079"/>
      <c r="CY123" s="1079"/>
      <c r="CZ123" s="1079"/>
      <c r="DA123" s="1079"/>
      <c r="DB123" s="1079"/>
      <c r="DC123" s="1079"/>
      <c r="DD123" s="1079"/>
      <c r="DE123" s="1079"/>
      <c r="DF123" s="1080"/>
      <c r="DG123" s="1016">
        <v>252882</v>
      </c>
      <c r="DH123" s="1017"/>
      <c r="DI123" s="1017"/>
      <c r="DJ123" s="1017"/>
      <c r="DK123" s="1018"/>
      <c r="DL123" s="1019">
        <v>234228</v>
      </c>
      <c r="DM123" s="1017"/>
      <c r="DN123" s="1017"/>
      <c r="DO123" s="1017"/>
      <c r="DP123" s="1018"/>
      <c r="DQ123" s="1019">
        <v>213432</v>
      </c>
      <c r="DR123" s="1017"/>
      <c r="DS123" s="1017"/>
      <c r="DT123" s="1017"/>
      <c r="DU123" s="1018"/>
      <c r="DV123" s="1020">
        <v>1.7</v>
      </c>
      <c r="DW123" s="1021"/>
      <c r="DX123" s="1021"/>
      <c r="DY123" s="1021"/>
      <c r="DZ123" s="1022"/>
    </row>
    <row r="124" spans="1:130" s="248" customFormat="1" ht="26.25" customHeight="1" thickBot="1" x14ac:dyDescent="0.2">
      <c r="A124" s="1117"/>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128</v>
      </c>
      <c r="AB124" s="1017"/>
      <c r="AC124" s="1017"/>
      <c r="AD124" s="1017"/>
      <c r="AE124" s="1018"/>
      <c r="AF124" s="1019" t="s">
        <v>128</v>
      </c>
      <c r="AG124" s="1017"/>
      <c r="AH124" s="1017"/>
      <c r="AI124" s="1017"/>
      <c r="AJ124" s="1018"/>
      <c r="AK124" s="1019" t="s">
        <v>128</v>
      </c>
      <c r="AL124" s="1017"/>
      <c r="AM124" s="1017"/>
      <c r="AN124" s="1017"/>
      <c r="AO124" s="1018"/>
      <c r="AP124" s="1020" t="s">
        <v>440</v>
      </c>
      <c r="AQ124" s="1021"/>
      <c r="AR124" s="1021"/>
      <c r="AS124" s="1021"/>
      <c r="AT124" s="1022"/>
      <c r="AU124" s="1119" t="s">
        <v>481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128</v>
      </c>
      <c r="BR124" s="1086"/>
      <c r="BS124" s="1086"/>
      <c r="BT124" s="1086"/>
      <c r="BU124" s="1086"/>
      <c r="BV124" s="1086" t="s">
        <v>128</v>
      </c>
      <c r="BW124" s="1086"/>
      <c r="BX124" s="1086"/>
      <c r="BY124" s="1086"/>
      <c r="BZ124" s="1086"/>
      <c r="CA124" s="1086" t="s">
        <v>128</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v>404108</v>
      </c>
      <c r="DH124" s="1042"/>
      <c r="DI124" s="1042"/>
      <c r="DJ124" s="1042"/>
      <c r="DK124" s="1043"/>
      <c r="DL124" s="1041">
        <v>35605</v>
      </c>
      <c r="DM124" s="1042"/>
      <c r="DN124" s="1042"/>
      <c r="DO124" s="1042"/>
      <c r="DP124" s="1043"/>
      <c r="DQ124" s="1041">
        <v>32514</v>
      </c>
      <c r="DR124" s="1042"/>
      <c r="DS124" s="1042"/>
      <c r="DT124" s="1042"/>
      <c r="DU124" s="1043"/>
      <c r="DV124" s="1044">
        <v>0.3</v>
      </c>
      <c r="DW124" s="1045"/>
      <c r="DX124" s="1045"/>
      <c r="DY124" s="1045"/>
      <c r="DZ124" s="1046"/>
    </row>
    <row r="125" spans="1:130" s="248" customFormat="1" ht="26.25" customHeight="1" x14ac:dyDescent="0.15">
      <c r="A125" s="1117"/>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128</v>
      </c>
      <c r="AG125" s="1017"/>
      <c r="AH125" s="1017"/>
      <c r="AI125" s="1017"/>
      <c r="AJ125" s="1018"/>
      <c r="AK125" s="1019" t="s">
        <v>128</v>
      </c>
      <c r="AL125" s="1017"/>
      <c r="AM125" s="1017"/>
      <c r="AN125" s="1017"/>
      <c r="AO125" s="1018"/>
      <c r="AP125" s="1020" t="s">
        <v>128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128</v>
      </c>
      <c r="DM125" s="985"/>
      <c r="DN125" s="985"/>
      <c r="DO125" s="985"/>
      <c r="DP125" s="985"/>
      <c r="DQ125" s="985" t="s">
        <v>128</v>
      </c>
      <c r="DR125" s="985"/>
      <c r="DS125" s="985"/>
      <c r="DT125" s="985"/>
      <c r="DU125" s="985"/>
      <c r="DV125" s="986" t="s">
        <v>128</v>
      </c>
      <c r="DW125" s="986"/>
      <c r="DX125" s="986"/>
      <c r="DY125" s="986"/>
      <c r="DZ125" s="987"/>
    </row>
    <row r="126" spans="1:130" s="248" customFormat="1" ht="26.25" customHeight="1" thickBot="1" x14ac:dyDescent="0.2">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440</v>
      </c>
      <c r="AB126" s="1017"/>
      <c r="AC126" s="1017"/>
      <c r="AD126" s="1017"/>
      <c r="AE126" s="1018"/>
      <c r="AF126" s="1019" t="s">
        <v>128</v>
      </c>
      <c r="AG126" s="1017"/>
      <c r="AH126" s="1017"/>
      <c r="AI126" s="1017"/>
      <c r="AJ126" s="1018"/>
      <c r="AK126" s="1019" t="s">
        <v>128</v>
      </c>
      <c r="AL126" s="1017"/>
      <c r="AM126" s="1017"/>
      <c r="AN126" s="1017"/>
      <c r="AO126" s="1018"/>
      <c r="AP126" s="1020" t="s">
        <v>128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128</v>
      </c>
      <c r="DM126" s="978"/>
      <c r="DN126" s="978"/>
      <c r="DO126" s="978"/>
      <c r="DP126" s="978"/>
      <c r="DQ126" s="978" t="s">
        <v>128</v>
      </c>
      <c r="DR126" s="978"/>
      <c r="DS126" s="978"/>
      <c r="DT126" s="978"/>
      <c r="DU126" s="978"/>
      <c r="DV126" s="979" t="s">
        <v>128</v>
      </c>
      <c r="DW126" s="979"/>
      <c r="DX126" s="979"/>
      <c r="DY126" s="979"/>
      <c r="DZ126" s="980"/>
    </row>
    <row r="127" spans="1:130" s="248" customFormat="1" ht="26.25" customHeight="1" x14ac:dyDescent="0.15">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128</v>
      </c>
      <c r="AB127" s="1017"/>
      <c r="AC127" s="1017"/>
      <c r="AD127" s="1017"/>
      <c r="AE127" s="1018"/>
      <c r="AF127" s="1019" t="s">
        <v>128</v>
      </c>
      <c r="AG127" s="1017"/>
      <c r="AH127" s="1017"/>
      <c r="AI127" s="1017"/>
      <c r="AJ127" s="1018"/>
      <c r="AK127" s="1019" t="s">
        <v>440</v>
      </c>
      <c r="AL127" s="1017"/>
      <c r="AM127" s="1017"/>
      <c r="AN127" s="1017"/>
      <c r="AO127" s="1018"/>
      <c r="AP127" s="1020" t="s">
        <v>128</v>
      </c>
      <c r="AQ127" s="1021"/>
      <c r="AR127" s="1021"/>
      <c r="AS127" s="1021"/>
      <c r="AT127" s="1022"/>
      <c r="AU127" s="284"/>
      <c r="AV127" s="284"/>
      <c r="AW127" s="284"/>
      <c r="AX127" s="1090" t="s">
        <v>487</v>
      </c>
      <c r="AY127" s="1091"/>
      <c r="AZ127" s="1091"/>
      <c r="BA127" s="1091"/>
      <c r="BB127" s="1091"/>
      <c r="BC127" s="1091"/>
      <c r="BD127" s="1091"/>
      <c r="BE127" s="1092"/>
      <c r="BF127" s="1093" t="s">
        <v>488</v>
      </c>
      <c r="BG127" s="1091"/>
      <c r="BH127" s="1091"/>
      <c r="BI127" s="1091"/>
      <c r="BJ127" s="1091"/>
      <c r="BK127" s="1091"/>
      <c r="BL127" s="1092"/>
      <c r="BM127" s="1093" t="s">
        <v>489</v>
      </c>
      <c r="BN127" s="1091"/>
      <c r="BO127" s="1091"/>
      <c r="BP127" s="1091"/>
      <c r="BQ127" s="1091"/>
      <c r="BR127" s="1091"/>
      <c r="BS127" s="1092"/>
      <c r="BT127" s="1093" t="s">
        <v>490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128</v>
      </c>
      <c r="DM127" s="978"/>
      <c r="DN127" s="978"/>
      <c r="DO127" s="978"/>
      <c r="DP127" s="978"/>
      <c r="DQ127" s="978" t="s">
        <v>128</v>
      </c>
      <c r="DR127" s="978"/>
      <c r="DS127" s="978"/>
      <c r="DT127" s="978"/>
      <c r="DU127" s="978"/>
      <c r="DV127" s="979" t="s">
        <v>128</v>
      </c>
      <c r="DW127" s="979"/>
      <c r="DX127" s="979"/>
      <c r="DY127" s="979"/>
      <c r="DZ127" s="980"/>
    </row>
    <row r="128" spans="1:130" s="248" customFormat="1" ht="26.25" customHeight="1" thickBot="1" x14ac:dyDescent="0.2">
      <c r="A128" s="1101" t="s">
        <v>492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493</v>
      </c>
      <c r="X128" s="1103"/>
      <c r="Y128" s="1103"/>
      <c r="Z128" s="1104"/>
      <c r="AA128" s="1105">
        <v>121295</v>
      </c>
      <c r="AB128" s="1106"/>
      <c r="AC128" s="1106"/>
      <c r="AD128" s="1106"/>
      <c r="AE128" s="1107"/>
      <c r="AF128" s="1108">
        <v>123689</v>
      </c>
      <c r="AG128" s="1106"/>
      <c r="AH128" s="1106"/>
      <c r="AI128" s="1106"/>
      <c r="AJ128" s="1107"/>
      <c r="AK128" s="1108">
        <v>116323</v>
      </c>
      <c r="AL128" s="1106"/>
      <c r="AM128" s="1106"/>
      <c r="AN128" s="1106"/>
      <c r="AO128" s="1107"/>
      <c r="AP128" s="1109"/>
      <c r="AQ128" s="1110"/>
      <c r="AR128" s="1110"/>
      <c r="AS128" s="1110"/>
      <c r="AT128" s="1111"/>
      <c r="AU128" s="284"/>
      <c r="AV128" s="284"/>
      <c r="AW128" s="284"/>
      <c r="AX128" s="946" t="s">
        <v>494</v>
      </c>
      <c r="AY128" s="947"/>
      <c r="AZ128" s="947"/>
      <c r="BA128" s="947"/>
      <c r="BB128" s="947"/>
      <c r="BC128" s="947"/>
      <c r="BD128" s="947"/>
      <c r="BE128" s="948"/>
      <c r="BF128" s="1112" t="s">
        <v>440</v>
      </c>
      <c r="BG128" s="1113"/>
      <c r="BH128" s="1113"/>
      <c r="BI128" s="1113"/>
      <c r="BJ128" s="1113"/>
      <c r="BK128" s="1113"/>
      <c r="BL128" s="1114"/>
      <c r="BM128" s="1112">
        <v>12.81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v>788</v>
      </c>
      <c r="DH128" s="1098"/>
      <c r="DI128" s="1098"/>
      <c r="DJ128" s="1098"/>
      <c r="DK128" s="1098"/>
      <c r="DL128" s="1098">
        <v>158</v>
      </c>
      <c r="DM128" s="1098"/>
      <c r="DN128" s="1098"/>
      <c r="DO128" s="1098"/>
      <c r="DP128" s="1098"/>
      <c r="DQ128" s="1098" t="s">
        <v>440</v>
      </c>
      <c r="DR128" s="1098"/>
      <c r="DS128" s="1098"/>
      <c r="DT128" s="1098"/>
      <c r="DU128" s="1098"/>
      <c r="DV128" s="1099" t="s">
        <v>128</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496</v>
      </c>
      <c r="X129" s="1132"/>
      <c r="Y129" s="1132"/>
      <c r="Z129" s="1133"/>
      <c r="AA129" s="1016">
        <v>14726765</v>
      </c>
      <c r="AB129" s="1017"/>
      <c r="AC129" s="1017"/>
      <c r="AD129" s="1017"/>
      <c r="AE129" s="1018"/>
      <c r="AF129" s="1019">
        <v>14440785</v>
      </c>
      <c r="AG129" s="1017"/>
      <c r="AH129" s="1017"/>
      <c r="AI129" s="1017"/>
      <c r="AJ129" s="1018"/>
      <c r="AK129" s="1019">
        <v>14600615</v>
      </c>
      <c r="AL129" s="1017"/>
      <c r="AM129" s="1017"/>
      <c r="AN129" s="1017"/>
      <c r="AO129" s="1018"/>
      <c r="AP129" s="1134"/>
      <c r="AQ129" s="1135"/>
      <c r="AR129" s="1135"/>
      <c r="AS129" s="1135"/>
      <c r="AT129" s="1136"/>
      <c r="AU129" s="286"/>
      <c r="AV129" s="286"/>
      <c r="AW129" s="286"/>
      <c r="AX129" s="1125" t="s">
        <v>497</v>
      </c>
      <c r="AY129" s="1008"/>
      <c r="AZ129" s="1008"/>
      <c r="BA129" s="1008"/>
      <c r="BB129" s="1008"/>
      <c r="BC129" s="1008"/>
      <c r="BD129" s="1008"/>
      <c r="BE129" s="1009"/>
      <c r="BF129" s="1126" t="s">
        <v>128</v>
      </c>
      <c r="BG129" s="1127"/>
      <c r="BH129" s="1127"/>
      <c r="BI129" s="1127"/>
      <c r="BJ129" s="1127"/>
      <c r="BK129" s="1127"/>
      <c r="BL129" s="1128"/>
      <c r="BM129" s="1126">
        <v>17.809999999999999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499</v>
      </c>
      <c r="X130" s="1132"/>
      <c r="Y130" s="1132"/>
      <c r="Z130" s="1133"/>
      <c r="AA130" s="1016">
        <v>2588842</v>
      </c>
      <c r="AB130" s="1017"/>
      <c r="AC130" s="1017"/>
      <c r="AD130" s="1017"/>
      <c r="AE130" s="1018"/>
      <c r="AF130" s="1019">
        <v>2509705</v>
      </c>
      <c r="AG130" s="1017"/>
      <c r="AH130" s="1017"/>
      <c r="AI130" s="1017"/>
      <c r="AJ130" s="1018"/>
      <c r="AK130" s="1019">
        <v>2388704</v>
      </c>
      <c r="AL130" s="1017"/>
      <c r="AM130" s="1017"/>
      <c r="AN130" s="1017"/>
      <c r="AO130" s="1018"/>
      <c r="AP130" s="1134"/>
      <c r="AQ130" s="1135"/>
      <c r="AR130" s="1135"/>
      <c r="AS130" s="1135"/>
      <c r="AT130" s="1136"/>
      <c r="AU130" s="286"/>
      <c r="AV130" s="286"/>
      <c r="AW130" s="286"/>
      <c r="AX130" s="1125" t="s">
        <v>500</v>
      </c>
      <c r="AY130" s="1008"/>
      <c r="AZ130" s="1008"/>
      <c r="BA130" s="1008"/>
      <c r="BB130" s="1008"/>
      <c r="BC130" s="1008"/>
      <c r="BD130" s="1008"/>
      <c r="BE130" s="1009"/>
      <c r="BF130" s="1162">
        <v>4.8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501</v>
      </c>
      <c r="X131" s="1170"/>
      <c r="Y131" s="1170"/>
      <c r="Z131" s="1171"/>
      <c r="AA131" s="1063">
        <v>12137923</v>
      </c>
      <c r="AB131" s="1042"/>
      <c r="AC131" s="1042"/>
      <c r="AD131" s="1042"/>
      <c r="AE131" s="1043"/>
      <c r="AF131" s="1041">
        <v>11931080</v>
      </c>
      <c r="AG131" s="1042"/>
      <c r="AH131" s="1042"/>
      <c r="AI131" s="1042"/>
      <c r="AJ131" s="1043"/>
      <c r="AK131" s="1041">
        <v>12211911</v>
      </c>
      <c r="AL131" s="1042"/>
      <c r="AM131" s="1042"/>
      <c r="AN131" s="1042"/>
      <c r="AO131" s="1043"/>
      <c r="AP131" s="1172"/>
      <c r="AQ131" s="1173"/>
      <c r="AR131" s="1173"/>
      <c r="AS131" s="1173"/>
      <c r="AT131" s="1174"/>
      <c r="AU131" s="286"/>
      <c r="AV131" s="286"/>
      <c r="AW131" s="286"/>
      <c r="AX131" s="1144" t="s">
        <v>502</v>
      </c>
      <c r="AY131" s="1095"/>
      <c r="AZ131" s="1095"/>
      <c r="BA131" s="1095"/>
      <c r="BB131" s="1095"/>
      <c r="BC131" s="1095"/>
      <c r="BD131" s="1095"/>
      <c r="BE131" s="1096"/>
      <c r="BF131" s="1145" t="s">
        <v>440</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504</v>
      </c>
      <c r="W132" s="1155"/>
      <c r="X132" s="1155"/>
      <c r="Y132" s="1155"/>
      <c r="Z132" s="1156"/>
      <c r="AA132" s="1157">
        <v>4.8625946960000004</v>
      </c>
      <c r="AB132" s="1158"/>
      <c r="AC132" s="1158"/>
      <c r="AD132" s="1158"/>
      <c r="AE132" s="1159"/>
      <c r="AF132" s="1160">
        <v>5.0634058270000004</v>
      </c>
      <c r="AG132" s="1158"/>
      <c r="AH132" s="1158"/>
      <c r="AI132" s="1158"/>
      <c r="AJ132" s="1159"/>
      <c r="AK132" s="1160">
        <v>4.7493958970000003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505</v>
      </c>
      <c r="W133" s="1138"/>
      <c r="X133" s="1138"/>
      <c r="Y133" s="1138"/>
      <c r="Z133" s="1139"/>
      <c r="AA133" s="1140">
        <v>4.8</v>
      </c>
      <c r="AB133" s="1141"/>
      <c r="AC133" s="1141"/>
      <c r="AD133" s="1141"/>
      <c r="AE133" s="1142"/>
      <c r="AF133" s="1140">
        <v>4.9000000000000004</v>
      </c>
      <c r="AG133" s="1141"/>
      <c r="AH133" s="1141"/>
      <c r="AI133" s="1141"/>
      <c r="AJ133" s="1142"/>
      <c r="AK133" s="1140">
        <v>4.8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Fl+lswMHHu/6SoTc9QMHFdSWPabdyhgnnIzFitZTMThwOK7/58ZxKLg50i8MX5YjTCIQgb14u5Oh5afyZayug==" saltValue="7GRTpLpTJTzjiO1PK9/x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hGnlpXZ0a9a7tVtH3LKjytBO5jR/TebxuRAUTBbb6sTz9E3Bt5O5Of/k9E8fttzKxIFcIGVMBcEFdXclYUMWw==" saltValue="d+ewoQBRXabLx8Fl6KGS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t4ZBvTu0gmQwcYgtuZXCWe+A0SWeX6dFSjRgmulmuz1PfpNBj/xtCi5P/E+VL9vge4gJXMq03nXg7CZWmT34w==" saltValue="TfGsXghd4X2v7V1KxJWn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514</v>
      </c>
      <c r="AL9" s="1178"/>
      <c r="AM9" s="1178"/>
      <c r="AN9" s="1179"/>
      <c r="AO9" s="314">
        <v>4676253</v>
      </c>
      <c r="AP9" s="314">
        <v>134793</v>
      </c>
      <c r="AQ9" s="315">
        <v>100177</v>
      </c>
      <c r="AR9" s="316">
        <v>34.6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515</v>
      </c>
      <c r="AL10" s="1178"/>
      <c r="AM10" s="1178"/>
      <c r="AN10" s="1179"/>
      <c r="AO10" s="317">
        <v>36</v>
      </c>
      <c r="AP10" s="317">
        <v>1</v>
      </c>
      <c r="AQ10" s="318">
        <v>9943</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516</v>
      </c>
      <c r="AL11" s="1178"/>
      <c r="AM11" s="1178"/>
      <c r="AN11" s="1179"/>
      <c r="AO11" s="317">
        <v>66881</v>
      </c>
      <c r="AP11" s="317">
        <v>1928</v>
      </c>
      <c r="AQ11" s="318">
        <v>1487</v>
      </c>
      <c r="AR11" s="319">
        <v>29.7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517</v>
      </c>
      <c r="AL12" s="1178"/>
      <c r="AM12" s="1178"/>
      <c r="AN12" s="1179"/>
      <c r="AO12" s="317" t="s">
        <v>518</v>
      </c>
      <c r="AP12" s="317" t="s">
        <v>518</v>
      </c>
      <c r="AQ12" s="318">
        <v>23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519</v>
      </c>
      <c r="AL13" s="1178"/>
      <c r="AM13" s="1178"/>
      <c r="AN13" s="1179"/>
      <c r="AO13" s="317">
        <v>198717</v>
      </c>
      <c r="AP13" s="317">
        <v>5728</v>
      </c>
      <c r="AQ13" s="318">
        <v>4025</v>
      </c>
      <c r="AR13" s="319">
        <v>42.3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520</v>
      </c>
      <c r="AL14" s="1178"/>
      <c r="AM14" s="1178"/>
      <c r="AN14" s="1179"/>
      <c r="AO14" s="317">
        <v>21284</v>
      </c>
      <c r="AP14" s="317">
        <v>614</v>
      </c>
      <c r="AQ14" s="318">
        <v>2366</v>
      </c>
      <c r="AR14" s="319">
        <v>-74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521</v>
      </c>
      <c r="AL15" s="1184"/>
      <c r="AM15" s="1184"/>
      <c r="AN15" s="1185"/>
      <c r="AO15" s="317">
        <v>-454097</v>
      </c>
      <c r="AP15" s="317">
        <v>-13089</v>
      </c>
      <c r="AQ15" s="318">
        <v>-7732</v>
      </c>
      <c r="AR15" s="319">
        <v>69.3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4509074</v>
      </c>
      <c r="AP16" s="317">
        <v>129974</v>
      </c>
      <c r="AQ16" s="318">
        <v>110288</v>
      </c>
      <c r="AR16" s="319">
        <v>17.8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526</v>
      </c>
      <c r="AL21" s="1187"/>
      <c r="AM21" s="1187"/>
      <c r="AN21" s="1188"/>
      <c r="AO21" s="330">
        <v>13.17</v>
      </c>
      <c r="AP21" s="331">
        <v>10.26</v>
      </c>
      <c r="AQ21" s="332">
        <v>2.91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527</v>
      </c>
      <c r="AL22" s="1187"/>
      <c r="AM22" s="1187"/>
      <c r="AN22" s="1188"/>
      <c r="AO22" s="335">
        <v>100.3</v>
      </c>
      <c r="AP22" s="336">
        <v>97.6</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531</v>
      </c>
      <c r="AL32" s="1181"/>
      <c r="AM32" s="1181"/>
      <c r="AN32" s="1182"/>
      <c r="AO32" s="345">
        <v>2724434</v>
      </c>
      <c r="AP32" s="345">
        <v>78532</v>
      </c>
      <c r="AQ32" s="346">
        <v>68741</v>
      </c>
      <c r="AR32" s="347">
        <v>14.2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532</v>
      </c>
      <c r="AL33" s="1181"/>
      <c r="AM33" s="1181"/>
      <c r="AN33" s="1182"/>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533</v>
      </c>
      <c r="AL34" s="1181"/>
      <c r="AM34" s="1181"/>
      <c r="AN34" s="1182"/>
      <c r="AO34" s="345" t="s">
        <v>518</v>
      </c>
      <c r="AP34" s="345" t="s">
        <v>518</v>
      </c>
      <c r="AQ34" s="346">
        <v>1</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534</v>
      </c>
      <c r="AL35" s="1181"/>
      <c r="AM35" s="1181"/>
      <c r="AN35" s="1182"/>
      <c r="AO35" s="345">
        <v>360585</v>
      </c>
      <c r="AP35" s="345">
        <v>10394</v>
      </c>
      <c r="AQ35" s="346">
        <v>17075</v>
      </c>
      <c r="AR35" s="347">
        <v>-39.1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535</v>
      </c>
      <c r="AL36" s="1181"/>
      <c r="AM36" s="1181"/>
      <c r="AN36" s="1182"/>
      <c r="AO36" s="345" t="s">
        <v>518</v>
      </c>
      <c r="AP36" s="345" t="s">
        <v>518</v>
      </c>
      <c r="AQ36" s="346">
        <v>2445</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536</v>
      </c>
      <c r="AL37" s="1181"/>
      <c r="AM37" s="1181"/>
      <c r="AN37" s="1182"/>
      <c r="AO37" s="345" t="s">
        <v>518</v>
      </c>
      <c r="AP37" s="345" t="s">
        <v>518</v>
      </c>
      <c r="AQ37" s="346">
        <v>621</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537</v>
      </c>
      <c r="AL38" s="1190"/>
      <c r="AM38" s="1190"/>
      <c r="AN38" s="1191"/>
      <c r="AO38" s="348" t="s">
        <v>518</v>
      </c>
      <c r="AP38" s="348" t="s">
        <v>518</v>
      </c>
      <c r="AQ38" s="349">
        <v>4</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538</v>
      </c>
      <c r="AL39" s="1190"/>
      <c r="AM39" s="1190"/>
      <c r="AN39" s="1191"/>
      <c r="AO39" s="345">
        <v>-116323</v>
      </c>
      <c r="AP39" s="345">
        <v>-3353</v>
      </c>
      <c r="AQ39" s="346">
        <v>-4161</v>
      </c>
      <c r="AR39" s="347">
        <v>-19.399999999999999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539</v>
      </c>
      <c r="AL40" s="1181"/>
      <c r="AM40" s="1181"/>
      <c r="AN40" s="1182"/>
      <c r="AO40" s="345">
        <v>-2388704</v>
      </c>
      <c r="AP40" s="345">
        <v>-68855</v>
      </c>
      <c r="AQ40" s="346">
        <v>-59663</v>
      </c>
      <c r="AR40" s="347">
        <v>15.4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579992</v>
      </c>
      <c r="AP41" s="345">
        <v>16718</v>
      </c>
      <c r="AQ41" s="346">
        <v>25063</v>
      </c>
      <c r="AR41" s="347">
        <v>-33.299999999999997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509</v>
      </c>
      <c r="AN49" s="1197" t="s">
        <v>543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2740649</v>
      </c>
      <c r="AN51" s="367">
        <v>73074</v>
      </c>
      <c r="AO51" s="368">
        <v>-30</v>
      </c>
      <c r="AP51" s="369">
        <v>83280</v>
      </c>
      <c r="AQ51" s="370">
        <v>-2.5</v>
      </c>
      <c r="AR51" s="371">
        <v>-27.5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1579360</v>
      </c>
      <c r="AN52" s="375">
        <v>42111</v>
      </c>
      <c r="AO52" s="376">
        <v>-11.4</v>
      </c>
      <c r="AP52" s="377">
        <v>43123</v>
      </c>
      <c r="AQ52" s="378">
        <v>-2.8</v>
      </c>
      <c r="AR52" s="379">
        <v>-8.6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3853520</v>
      </c>
      <c r="AN53" s="367">
        <v>104647</v>
      </c>
      <c r="AO53" s="368">
        <v>43.2</v>
      </c>
      <c r="AP53" s="369">
        <v>88968</v>
      </c>
      <c r="AQ53" s="370">
        <v>6.8</v>
      </c>
      <c r="AR53" s="371">
        <v>36.4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1992613</v>
      </c>
      <c r="AN54" s="375">
        <v>54112</v>
      </c>
      <c r="AO54" s="376">
        <v>28.5</v>
      </c>
      <c r="AP54" s="377">
        <v>45482</v>
      </c>
      <c r="AQ54" s="378">
        <v>5.5</v>
      </c>
      <c r="AR54" s="379">
        <v>23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2796819</v>
      </c>
      <c r="AN55" s="367">
        <v>77700</v>
      </c>
      <c r="AO55" s="368">
        <v>-25.8</v>
      </c>
      <c r="AP55" s="369">
        <v>85173</v>
      </c>
      <c r="AQ55" s="370">
        <v>-4.3</v>
      </c>
      <c r="AR55" s="371">
        <v>-21.5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1925565</v>
      </c>
      <c r="AN56" s="375">
        <v>53495</v>
      </c>
      <c r="AO56" s="376">
        <v>-1.1000000000000001</v>
      </c>
      <c r="AP56" s="377">
        <v>43913</v>
      </c>
      <c r="AQ56" s="378">
        <v>-3.4</v>
      </c>
      <c r="AR56" s="379">
        <v>2.2999999999999998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5829168</v>
      </c>
      <c r="AN57" s="367">
        <v>164773</v>
      </c>
      <c r="AO57" s="368">
        <v>112.1</v>
      </c>
      <c r="AP57" s="369">
        <v>94081</v>
      </c>
      <c r="AQ57" s="370">
        <v>10.5</v>
      </c>
      <c r="AR57" s="371">
        <v>101.6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4619084</v>
      </c>
      <c r="AN58" s="375">
        <v>130567</v>
      </c>
      <c r="AO58" s="376">
        <v>144.1</v>
      </c>
      <c r="AP58" s="377">
        <v>48949</v>
      </c>
      <c r="AQ58" s="378">
        <v>11.5</v>
      </c>
      <c r="AR58" s="379">
        <v>132.6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7932760</v>
      </c>
      <c r="AN59" s="367">
        <v>228663</v>
      </c>
      <c r="AO59" s="368">
        <v>38.799999999999997</v>
      </c>
      <c r="AP59" s="369">
        <v>92632</v>
      </c>
      <c r="AQ59" s="370">
        <v>-1.5</v>
      </c>
      <c r="AR59" s="371">
        <v>40.299999999999997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5844692</v>
      </c>
      <c r="AN60" s="375">
        <v>168474</v>
      </c>
      <c r="AO60" s="376">
        <v>29</v>
      </c>
      <c r="AP60" s="377">
        <v>47978</v>
      </c>
      <c r="AQ60" s="378">
        <v>-2</v>
      </c>
      <c r="AR60" s="379">
        <v>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4630583</v>
      </c>
      <c r="AN61" s="382">
        <v>129771</v>
      </c>
      <c r="AO61" s="383">
        <v>27.7</v>
      </c>
      <c r="AP61" s="384">
        <v>88827</v>
      </c>
      <c r="AQ61" s="385">
        <v>1.8</v>
      </c>
      <c r="AR61" s="371">
        <v>25.9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3192263</v>
      </c>
      <c r="AN62" s="375">
        <v>89752</v>
      </c>
      <c r="AO62" s="376">
        <v>37.799999999999997</v>
      </c>
      <c r="AP62" s="377">
        <v>45889</v>
      </c>
      <c r="AQ62" s="378">
        <v>1.8</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8ZkO2d7u/8j6fT/0h7yS6eh0Nmd/pT4zatbrSrArULe2zh0mjNwywcOvNDD169YX1GzqwoQipD2V9wQUU9T5g==" saltValue="gRIOjzYictGWZLk5Cus8W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NY92NlWcJG/XDLNItg4jpIDbjeC61OnsApXHRtPZGfKfc/ZgQU7Kc3//k2SNFxGHxJNp9f5aH/4WS7/p/zpIsg==" saltValue="XJ6qjwi8FUVUmkoWZz12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8eE8+aFRrL6l7Lm0Jvg0fzn4DdMMBbI1FdOLofSGQqbphgL3dgfbbBosRhfxkyw/ZCo64YaT1kEzl0Bm91jO+g==" saltValue="3g7Vp+FLNozY8oCB9LZn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38.15</v>
      </c>
      <c r="G47" s="12">
        <v>40.82</v>
      </c>
      <c r="H47" s="12">
        <v>40.68</v>
      </c>
      <c r="I47" s="12">
        <v>43.02</v>
      </c>
      <c r="J47" s="13">
        <v>40.17</v>
      </c>
    </row>
    <row r="48" spans="2:10" ht="57.75" customHeight="1" x14ac:dyDescent="0.15">
      <c r="B48" s="14"/>
      <c r="C48" s="1202" t="s">
        <v>4</v>
      </c>
      <c r="D48" s="1202"/>
      <c r="E48" s="1203"/>
      <c r="F48" s="15">
        <v>6.24</v>
      </c>
      <c r="G48" s="16">
        <v>9.15</v>
      </c>
      <c r="H48" s="16">
        <v>6.97</v>
      </c>
      <c r="I48" s="16">
        <v>5.66</v>
      </c>
      <c r="J48" s="17">
        <v>5.96</v>
      </c>
    </row>
    <row r="49" spans="2:10" ht="57.75" customHeight="1" thickBot="1" x14ac:dyDescent="0.2">
      <c r="B49" s="18"/>
      <c r="C49" s="1204" t="s">
        <v>5</v>
      </c>
      <c r="D49" s="1204"/>
      <c r="E49" s="1205"/>
      <c r="F49" s="19" t="s">
        <v>564</v>
      </c>
      <c r="G49" s="20">
        <v>0.75</v>
      </c>
      <c r="H49" s="20" t="s">
        <v>565</v>
      </c>
      <c r="I49" s="20" t="s">
        <v>566</v>
      </c>
      <c r="J49" s="21" t="s">
        <v>567</v>
      </c>
    </row>
    <row r="50" spans="2:10" ht="13.5" customHeight="1" x14ac:dyDescent="0.15"/>
  </sheetData>
  <sheetProtection algorithmName="SHA-512" hashValue="E5UqjfH2Fbn38sp37Um03EGnHe53vfRex4mMbV8aEIc4Tw6YogyHz7QZYu+ePi1NdHrKvZe835S6QiVtojhAfw==" saltValue="KSvM4tORYDFDFIo9aUhT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bungoohno</cp:lastModifiedBy>
  <cp:lastPrinted>2022-03-07T00:20:31Z</cp:lastPrinted>
  <dcterms:created xsi:type="dcterms:W3CDTF">2022-02-02T07:28:16Z</dcterms:created>
  <dcterms:modified xsi:type="dcterms:W3CDTF">2022-03-20T01:51:57Z</dcterms:modified>
  <cp:category/>
</cp:coreProperties>
</file>