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1 財政係\09 財政状況資料集\R02財政状況資料集\02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alcChain>
</file>

<file path=xl/sharedStrings.xml><?xml version="1.0" encoding="utf-8"?>
<sst xmlns="http://schemas.openxmlformats.org/spreadsheetml/2006/main" count="1126" uniqueCount="610">
  <si>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</si>
  <si>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</si>
  <si>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</si>
  <si>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</si>
  <si>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</si>
  <si>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</si>
  <si>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</si>
  <si>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</si>
  <si>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</si>
  <si>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</si>
  <si>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</si>
  <si>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</si>
  <si>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</si>
  <si>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</si>
  <si>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</si>
  <si>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</si>
  <si>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</si>
  <si>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</si>
  <si>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</si>
  <si>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</si>
  <si>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</si>
  <si>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</si>
  <si>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</si>
  <si>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</si>
  <si>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</si>
  <si>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</si>
  <si>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</si>
  <si>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</si>
  <si>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</si>
  <si>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</si>
  <si>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</si>
  <si>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</si>
  <si>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</si>
  <si>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</si>
  <si>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</si>
  <si>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</si>
  <si>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</si>
  <si>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</si>
  <si>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</si>
  <si>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</si>
  <si>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</si>
  <si>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</si>
  <si>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</si>
  <si>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</si>
  <si>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</si>
  <si>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</si>
  <si>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</si>
  <si>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</si>
  <si>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</si>
  <si>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</si>
  <si>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</si>
  <si>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</si>
  <si>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</si>
  <si>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</si>
  <si>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</si>
  <si>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</si>
  <si>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</si>
  <si>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</si>
  <si>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</si>
  <si>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</si>
  <si>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</si>
  <si>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</si>
  <si>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</si>
  <si>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</si>
  <si>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</si>
  <si>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</si>
  <si>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</si>
  <si>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</si>
  <si>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</si>
  <si>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</si>
  <si>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</si>
  <si>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</si>
  <si>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</si>
  <si>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</si>
  <si>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</si>
  <si>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</si>
  <si>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</si>
  <si>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</si>
  <si>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</si>
  <si>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</si>
  <si>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</si>
  <si>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</si>
  <si>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</si>
  <si>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</si>
  <si>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</si>
  <si>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</si>
  <si>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</si>
  <si>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</si>
  <si>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</si>
  <si>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</si>
  <si>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</si>
  <si>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</si>
  <si>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</si>
  <si>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</si>
  <si>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</si>
  <si>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</si>
  <si>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豊後大野市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</si>
  <si>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</si>
  <si>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</si>
  <si>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</si>
  <si>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</si>
  <si>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</si>
  <si>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</si>
  <si>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</si>
  <si>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</si>
  <si>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</si>
  <si>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</si>
  <si>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</si>
  <si>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</si>
  <si>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</si>
  <si>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</si>
  <si>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</si>
  <si>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</si>
  <si>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</si>
  <si>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</si>
  <si>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</si>
  <si>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</si>
  <si>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</si>
  <si>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</si>
  <si>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</si>
  <si>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</si>
  <si>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</si>
  <si>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</si>
  <si>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</si>
  <si>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</si>
  <si>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</si>
  <si>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</si>
  <si>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</si>
  <si>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</si>
  <si>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</si>
  <si>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</si>
  <si>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</si>
  <si>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</si>
  <si>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</si>
  <si>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</si>
  <si>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</si>
  <si>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</si>
  <si>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</si>
  <si>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</si>
  <si>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</si>
  <si>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</si>
  <si>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</si>
  <si>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</si>
  <si>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</si>
  <si>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</si>
  <si>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</si>
  <si>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</si>
  <si>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</si>
  <si>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</si>
  <si>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</si>
  <si>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</si>
  <si>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</si>
  <si>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</si>
  <si>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</si>
  <si>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</si>
  <si>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</si>
  <si>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</si>
  <si>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</si>
  <si>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</si>
  <si>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</si>
  <si>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</si>
  <si>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</si>
  <si>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</si>
  <si>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</si>
  <si>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</si>
  <si>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</si>
  <si>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</si>
  <si>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</si>
  <si>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</si>
  <si>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</si>
  <si>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</si>
  <si>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</si>
  <si>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</si>
  <si>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</si>
  <si>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</si>
  <si>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</si>
  <si>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</si>
  <si>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</si>
  <si>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</si>
  <si>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</si>
  <si>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</si>
  <si>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</si>
  <si>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</si>
  <si>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</si>
  <si>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</si>
  <si>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</si>
  <si>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</si>
  <si>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</si>
  <si>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</si>
  <si>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</si>
  <si>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</si>
  <si>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</si>
  <si>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</si>
  <si>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</si>
  <si>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</si>
  <si>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</si>
  <si>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</si>
  <si>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</si>
  <si>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</si>
  <si>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</si>
  <si>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</si>
  <si>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</si>
  <si>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</si>
  <si>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</si>
  <si>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</si>
  <si>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</si>
  <si>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</si>
  <si>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</si>
  <si>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</si>
  <si>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</si>
  <si>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</si>
  <si>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</si>
  <si>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</si>
  <si>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大分県豊後大野市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</si>
  <si>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</si>
  <si>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</si>
  <si>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</si>
  <si>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</si>
  <si>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</si>
  <si>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</si>
  <si>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</si>
  <si>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</si>
  <si>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</si>
  <si>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</si>
  <si>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</si>
  <si>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</si>
  <si>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</si>
  <si>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</si>
  <si>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</si>
  <si>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</si>
  <si>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</si>
  <si>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</si>
  <si>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</si>
  <si>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</si>
  <si>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</si>
  <si>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</si>
  <si>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</si>
  <si>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</si>
  <si>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</si>
  <si>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</si>
  <si>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</si>
  <si>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</si>
  <si>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</si>
  <si>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</si>
  <si>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</si>
  <si>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</si>
  <si>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</si>
  <si>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</si>
  <si>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</si>
  <si>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</si>
  <si>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</si>
  <si>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</si>
  <si>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</si>
  <si>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</si>
  <si>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</si>
  <si>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</si>
  <si>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</si>
  <si>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</si>
  <si>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</si>
  <si>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</si>
  <si>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</si>
  <si>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</si>
  <si>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</si>
  <si>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</si>
  <si>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</si>
  <si>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</si>
  <si>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</si>
  <si>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</si>
  <si>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</si>
  <si>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</si>
  <si>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</si>
  <si>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</si>
  <si>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</si>
  <si>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</si>
  <si>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</si>
  <si>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</si>
  <si>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</si>
  <si>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</si>
  <si>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</si>
  <si>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</si>
  <si>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</si>
  <si>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</si>
  <si>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</si>
  <si>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</si>
  <si>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</si>
  <si>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</si>
  <si>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</si>
  <si>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</si>
  <si>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</si>
  <si>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</si>
  <si>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</si>
  <si>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</si>
  <si>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</si>
  <si>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</si>
  <si>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</si>
  <si>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</si>
  <si>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</si>
  <si>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</si>
  <si>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</si>
  <si>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</si>
  <si>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</si>
  <si>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</si>
  <si>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</si>
  <si>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</si>
  <si>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</si>
  <si>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</si>
  <si>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</si>
  <si>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</si>
  <si>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</si>
  <si>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</si>
  <si>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</si>
  <si>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</si>
  <si>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</si>
  <si>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</si>
  <si>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</si>
  <si>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</si>
  <si>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</si>
  <si>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</si>
  <si>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</si>
  <si>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</si>
  <si>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</si>
  <si>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</si>
  <si>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</si>
  <si>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</si>
  <si>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</si>
  <si>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</si>
  <si>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</si>
  <si>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</si>
  <si>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</si>
  <si>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</si>
  <si>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</si>
  <si>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</si>
  <si>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</si>
  <si>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</si>
  <si>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</si>
  <si>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</si>
  <si>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</si>
  <si>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</si>
  <si>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</si>
  <si>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</si>
  <si>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</si>
  <si>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</si>
  <si>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</si>
  <si>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</si>
  <si>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</si>
  <si>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</si>
  <si>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</si>
  <si>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</si>
  <si>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</si>
  <si>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</si>
  <si>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</si>
  <si>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</si>
  <si>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</si>
  <si>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</si>
  <si>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</si>
  <si>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</si>
  <si>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</si>
  <si>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</si>
  <si>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</si>
  <si>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</si>
  <si>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</si>
  <si>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</si>
  <si>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</si>
  <si>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</si>
  <si>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</si>
  <si>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</si>
  <si>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</si>
  <si>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大分県豊後大野市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</si>
  <si>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</si>
  <si>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</si>
  <si>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</si>
  <si>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</si>
  <si>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</si>
  <si>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</si>
  <si>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</si>
  <si>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</si>
  <si>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</si>
  <si>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</si>
  <si>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</si>
  <si>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</si>
  <si>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</si>
  <si>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</si>
  <si>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</si>
  <si>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</si>
  <si>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</si>
  <si>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</si>
  <si>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</si>
  <si>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</si>
  <si>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</si>
  <si>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</si>
  <si>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</si>
  <si>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</si>
  <si>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</si>
  <si>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</si>
  <si>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</si>
  <si>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</si>
  <si>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</si>
  <si>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</si>
  <si>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</si>
  <si>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</si>
  <si>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</si>
  <si>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</si>
  <si>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</si>
  <si>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</si>
  <si>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</si>
  <si>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上水道特別会計</t>
    <phoneticPr fontId="5"/>
  </si>
  <si>
    <t>法適用企業</t>
    <phoneticPr fontId="5"/>
  </si>
  <si>
    <t>病院事業特別会計</t>
    <phoneticPr fontId="5"/>
  </si>
  <si>
    <t>法適用企業</t>
    <phoneticPr fontId="5"/>
  </si>
  <si>
    <t>電気事業特別会計</t>
    <phoneticPr fontId="5"/>
  </si>
  <si>
    <t>公共下水道特別会計</t>
    <phoneticPr fontId="5"/>
  </si>
  <si>
    <t>法適用企業</t>
    <phoneticPr fontId="5"/>
  </si>
  <si>
    <t>農業集落排水特別会計</t>
    <phoneticPr fontId="5"/>
  </si>
  <si>
    <t>法非適用企業</t>
    <phoneticPr fontId="5"/>
  </si>
  <si>
    <t>浄化槽施設特別会計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</si>
  <si>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</si>
  <si>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</si>
  <si>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</si>
  <si>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</si>
  <si>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</si>
  <si>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</si>
  <si>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</si>
  <si>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</si>
  <si>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</si>
  <si>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</si>
  <si>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</si>
  <si>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</si>
  <si>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</si>
  <si>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</si>
  <si>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</si>
  <si>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</si>
  <si>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</si>
  <si>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</si>
  <si>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</si>
  <si>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</si>
  <si>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</si>
  <si>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</si>
  <si>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</si>
  <si>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</si>
  <si>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</si>
  <si>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</si>
  <si>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</si>
  <si>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</si>
  <si>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</si>
  <si>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</si>
  <si>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</si>
  <si>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</si>
  <si>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</si>
  <si>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</si>
  <si>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</si>
  <si>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</si>
  <si>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</si>
  <si>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</si>
  <si>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</si>
  <si>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</si>
  <si>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</si>
  <si>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</si>
  <si>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</si>
  <si>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</si>
  <si>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</si>
  <si>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</si>
  <si>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</si>
  <si>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</si>
  <si>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</si>
  <si>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</si>
  <si>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</si>
  <si>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</si>
  <si>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</si>
  <si>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</si>
  <si>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</si>
  <si>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</si>
  <si>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</si>
  <si>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</si>
  <si>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</si>
  <si>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</si>
  <si>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</si>
  <si>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</si>
  <si>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</si>
  <si>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農業集落排水特別会計</t>
    <phoneticPr fontId="5"/>
  </si>
  <si>
    <t>(Ｆ)</t>
    <phoneticPr fontId="5"/>
  </si>
  <si>
    <t>公共下水道特別会計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</si>
  <si>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</si>
  <si>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</si>
  <si>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</si>
  <si>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</si>
  <si>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</si>
  <si>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</si>
  <si>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</si>
  <si>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</si>
  <si>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</si>
  <si>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</si>
  <si>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</si>
  <si>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</si>
  <si>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</si>
  <si>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</si>
  <si>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</si>
  <si>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</si>
  <si>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</si>
  <si>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</si>
  <si>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</si>
  <si>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</si>
  <si>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</si>
  <si>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</si>
  <si>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</si>
  <si>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</si>
  <si>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</si>
  <si>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</si>
  <si>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</si>
  <si>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</si>
  <si>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</si>
  <si>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</si>
  <si>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</si>
  <si>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</si>
  <si>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</si>
  <si>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</si>
  <si>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</si>
  <si>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</si>
  <si>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</si>
  <si>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</si>
  <si>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</si>
  <si>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</si>
  <si>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</si>
  <si>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</si>
  <si>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</si>
  <si>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</si>
  <si>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</si>
  <si>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</si>
  <si>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</si>
  <si>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</si>
  <si>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</si>
  <si>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</si>
  <si>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</si>
  <si>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</si>
  <si>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</si>
  <si>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</si>
  <si>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</si>
  <si>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</si>
  <si>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</si>
  <si>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</si>
  <si>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</si>
  <si>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</si>
  <si>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</si>
  <si>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</si>
  <si>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</si>
  <si>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</si>
  <si>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</si>
  <si>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</si>
  <si>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</si>
  <si>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</si>
  <si>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</si>
  <si>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</si>
  <si>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</si>
  <si>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</si>
  <si>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</si>
  <si>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</si>
  <si>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</si>
  <si>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</si>
  <si>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</si>
  <si>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</si>
  <si>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</si>
  <si>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</si>
  <si>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</si>
  <si>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</si>
  <si>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</si>
  <si>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9.33</t>
  </si>
  <si>
    <t>▲ 8.35</t>
  </si>
  <si>
    <t>▲ 3.48</t>
  </si>
  <si>
    <t>▲ 4.81</t>
  </si>
  <si>
    <t>病院事業特別会計</t>
  </si>
  <si>
    <t>一般会計</t>
  </si>
  <si>
    <t>上水道特別会計</t>
  </si>
  <si>
    <t>国民健康保険特別会計</t>
  </si>
  <si>
    <t>電気事業特別会計</t>
  </si>
  <si>
    <t>介護保険特別会計</t>
  </si>
  <si>
    <t>農業集落排水特別会計</t>
  </si>
  <si>
    <t>公共下水道特別会計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</si>
  <si>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</si>
  <si>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</si>
  <si>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</si>
  <si>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</si>
  <si>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</si>
  <si>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</si>
  <si>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</si>
  <si>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</si>
  <si>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豊後大野市土地開発公社</t>
    <rPh sb="0" eb="5">
      <t>ブンゴオオノシ</t>
    </rPh>
    <rPh sb="5" eb="7">
      <t>トチ</t>
    </rPh>
    <rPh sb="7" eb="9">
      <t>カイハツ</t>
    </rPh>
    <rPh sb="9" eb="11">
      <t>コウシャ</t>
    </rPh>
    <phoneticPr fontId="2"/>
  </si>
  <si>
    <t>豊後大野市農林業振興公社</t>
    <rPh sb="0" eb="5">
      <t>ブンゴオオノシ</t>
    </rPh>
    <rPh sb="5" eb="8">
      <t>ノウリンギョウ</t>
    </rPh>
    <rPh sb="8" eb="10">
      <t>シンコウ</t>
    </rPh>
    <rPh sb="10" eb="12">
      <t>コウシャ</t>
    </rPh>
    <phoneticPr fontId="2"/>
  </si>
  <si>
    <t>ぶんごおおのエナジー</t>
  </si>
  <si>
    <t>大分県農業農村振興公社</t>
    <rPh sb="0" eb="3">
      <t>オオイタケン</t>
    </rPh>
    <rPh sb="3" eb="5">
      <t>ノウギョウ</t>
    </rPh>
    <rPh sb="5" eb="7">
      <t>ノウソン</t>
    </rPh>
    <rPh sb="7" eb="9">
      <t>シンコウ</t>
    </rPh>
    <rPh sb="9" eb="11">
      <t>コウシャ</t>
    </rPh>
    <phoneticPr fontId="2"/>
  </si>
  <si>
    <t>－</t>
    <phoneticPr fontId="2"/>
  </si>
  <si>
    <t>　－</t>
    <phoneticPr fontId="2"/>
  </si>
  <si>
    <t>大分県退職手当組合</t>
    <rPh sb="0" eb="3">
      <t>オオイタケン</t>
    </rPh>
    <rPh sb="3" eb="5">
      <t>タイショク</t>
    </rPh>
    <rPh sb="5" eb="7">
      <t>テアテ</t>
    </rPh>
    <rPh sb="7" eb="9">
      <t>クミアイ</t>
    </rPh>
    <phoneticPr fontId="2"/>
  </si>
  <si>
    <t>大分県消防補償等組合</t>
    <rPh sb="0" eb="3">
      <t>オオイタケン</t>
    </rPh>
    <rPh sb="3" eb="5">
      <t>ショウボウ</t>
    </rPh>
    <rPh sb="5" eb="7">
      <t>ホショウ</t>
    </rPh>
    <rPh sb="7" eb="8">
      <t>トウ</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</si>
  <si>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</si>
  <si>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</si>
  <si>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</si>
  <si>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</si>
  <si>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</si>
  <si>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基金から2百万円繰入</t>
    <rPh sb="0" eb="2">
      <t>キキン</t>
    </rPh>
    <rPh sb="5" eb="6">
      <t>ヒャク</t>
    </rPh>
    <rPh sb="6" eb="8">
      <t>マンエン</t>
    </rPh>
    <rPh sb="8" eb="10">
      <t>クリイ</t>
    </rPh>
    <phoneticPr fontId="2"/>
  </si>
  <si>
    <t>基金から2,149百万円繰入</t>
    <phoneticPr fontId="2"/>
  </si>
  <si>
    <t>－</t>
    <phoneticPr fontId="2"/>
  </si>
  <si>
    <t>基金から98百万円繰入</t>
    <phoneticPr fontId="2"/>
  </si>
  <si>
    <t>基金から65百万円繰入</t>
    <rPh sb="0" eb="2">
      <t>キキン</t>
    </rPh>
    <rPh sb="6" eb="7">
      <t>ヒャク</t>
    </rPh>
    <rPh sb="7" eb="9">
      <t>マンエン</t>
    </rPh>
    <rPh sb="9" eb="11">
      <t>クリイ</t>
    </rPh>
    <phoneticPr fontId="2"/>
  </si>
  <si>
    <t>県所管第三セクター</t>
    <rPh sb="0" eb="1">
      <t>ケン</t>
    </rPh>
    <rPh sb="1" eb="3">
      <t>ショカン</t>
    </rPh>
    <rPh sb="3" eb="5">
      <t>ダイサン</t>
    </rPh>
    <phoneticPr fontId="2"/>
  </si>
  <si>
    <t>公共施設整備基金</t>
    <rPh sb="0" eb="2">
      <t>コウキョウ</t>
    </rPh>
    <rPh sb="2" eb="4">
      <t>シセツ</t>
    </rPh>
    <rPh sb="4" eb="6">
      <t>セイビ</t>
    </rPh>
    <rPh sb="6" eb="8">
      <t>キキン</t>
    </rPh>
    <phoneticPr fontId="5"/>
  </si>
  <si>
    <t>地域振興基金</t>
    <rPh sb="0" eb="2">
      <t>チイキ</t>
    </rPh>
    <rPh sb="2" eb="4">
      <t>シンコウ</t>
    </rPh>
    <rPh sb="4" eb="6">
      <t>キキン</t>
    </rPh>
    <phoneticPr fontId="5"/>
  </si>
  <si>
    <t>地域福祉基金</t>
    <rPh sb="0" eb="2">
      <t>チイキ</t>
    </rPh>
    <rPh sb="2" eb="4">
      <t>フクシ</t>
    </rPh>
    <rPh sb="4" eb="6">
      <t>キキン</t>
    </rPh>
    <phoneticPr fontId="5"/>
  </si>
  <si>
    <t>子ども医療費助成基金</t>
    <rPh sb="0" eb="1">
      <t>コ</t>
    </rPh>
    <rPh sb="3" eb="6">
      <t>イリョウヒ</t>
    </rPh>
    <rPh sb="6" eb="8">
      <t>ジョセイ</t>
    </rPh>
    <rPh sb="8" eb="10">
      <t>キキン</t>
    </rPh>
    <phoneticPr fontId="5"/>
  </si>
  <si>
    <t>ふるさと応援基金</t>
    <rPh sb="4" eb="6">
      <t>オウエン</t>
    </rPh>
    <rPh sb="6" eb="8">
      <t>キキン</t>
    </rPh>
    <phoneticPr fontId="5"/>
  </si>
  <si>
    <t>基金から3百万円繰入</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</si>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</sst>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0771-4E82-935A-9948BEE040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73074</c:v>
                </c:pt>
                <c:pt idx="1">
                  <c:v>104647</c:v>
                </c:pt>
                <c:pt idx="2">
                  <c:v>77700</c:v>
                </c:pt>
                <c:pt idx="3">
                  <c:v>164773</c:v>
                </c:pt>
                <c:pt idx="4">
                  <c:v>228663</c:v>
                </c:pt>
              </c:numCache>
            </c:numRef>
          </c:val>
          <c:smooth val="0"/>
          <c:extLst>
            <c:ext xmlns:c16="http://schemas.microsoft.com/office/drawing/2014/chart" uri="{C3380CC4-5D6E-409C-BE32-E72D297353CC}">
              <c16:uniqueId val="{00000001-0771-4E82-935A-9948BEE0409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6.24</c:v>
                </c:pt>
                <c:pt idx="1">
                  <c:v>9.15</c:v>
                </c:pt>
                <c:pt idx="2">
                  <c:v>6.97</c:v>
                </c:pt>
                <c:pt idx="3">
                  <c:v>5.66</c:v>
                </c:pt>
                <c:pt idx="4">
                  <c:v>5.96</c:v>
                </c:pt>
              </c:numCache>
            </c:numRef>
          </c:val>
          <c:extLst>
            <c:ext xmlns:c16="http://schemas.microsoft.com/office/drawing/2014/chart" uri="{C3380CC4-5D6E-409C-BE32-E72D297353CC}">
              <c16:uniqueId val="{00000000-D599-4EB9-A802-75BDEC37E3B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38.15</c:v>
                </c:pt>
                <c:pt idx="1">
                  <c:v>40.82</c:v>
                </c:pt>
                <c:pt idx="2">
                  <c:v>40.68</c:v>
                </c:pt>
                <c:pt idx="3">
                  <c:v>43.02</c:v>
                </c:pt>
                <c:pt idx="4">
                  <c:v>40.17</c:v>
                </c:pt>
              </c:numCache>
            </c:numRef>
          </c:val>
          <c:extLst>
            <c:ext xmlns:c16="http://schemas.microsoft.com/office/drawing/2014/chart" uri="{C3380CC4-5D6E-409C-BE32-E72D297353CC}">
              <c16:uniqueId val="{00000001-D599-4EB9-A802-75BDEC37E3B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-9.33</c:v>
                </c:pt>
                <c:pt idx="1">
                  <c:v>0.75</c:v>
                </c:pt>
                <c:pt idx="2">
                  <c:v>-8.35</c:v>
                </c:pt>
                <c:pt idx="3">
                  <c:v>-3.48</c:v>
                </c:pt>
                <c:pt idx="4">
                  <c:v>-4.8099999999999996</c:v>
                </c:pt>
              </c:numCache>
            </c:numRef>
          </c:val>
          <c:smooth val="0"/>
          <c:extLst>
            <c:ext xmlns:c16="http://schemas.microsoft.com/office/drawing/2014/chart" uri="{C3380CC4-5D6E-409C-BE32-E72D297353CC}">
              <c16:uniqueId val="{00000002-D599-4EB9-A802-75BDEC37E3B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0.28999999999999998</c:v>
                </c:pt>
                <c:pt idx="2">
                  <c:v>#N/A</c:v>
                </c:pt>
                <c:pt idx="3">
                  <c:v>0.41</c:v>
                </c:pt>
                <c:pt idx="4">
                  <c:v>#N/A</c:v>
                </c:pt>
                <c:pt idx="5">
                  <c:v>0.36</c:v>
                </c:pt>
                <c:pt idx="6">
                  <c:v>#N/A</c:v>
                </c:pt>
                <c:pt idx="7">
                  <c:v>0.06</c:v>
                </c:pt>
                <c:pt idx="8">
                  <c:v>#N/A</c:v>
                </c:pt>
                <c:pt idx="9">
                  <c:v>0.05</c:v>
                </c:pt>
              </c:numCache>
            </c:numRef>
          </c:val>
          <c:extLst>
            <c:ext xmlns:c16="http://schemas.microsoft.com/office/drawing/2014/chart" uri="{C3380CC4-5D6E-409C-BE32-E72D297353CC}">
              <c16:uniqueId val="{00000000-45FC-4577-9770-1AF032BEEA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FC-4577-9770-1AF032BEEAD6}"/>
            </c:ext>
          </c:extLst>
        </c:ser>
        <c:ser>
          <c:idx val="2"/>
          <c:order val="2"/>
          <c:tx>
            <c:strRef>
              <c:f>データシート!$A$29</c:f>
              <c:strCache>
                <c:ptCount val="1"/>
                <c:pt idx="0">
                  <c:v>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0.05</c:v>
                </c:pt>
                <c:pt idx="4">
                  <c:v>#N/A</c:v>
                </c:pt>
                <c:pt idx="5">
                  <c:v>0.1</c:v>
                </c:pt>
                <c:pt idx="6">
                  <c:v>#N/A</c:v>
                </c:pt>
                <c:pt idx="7">
                  <c:v>0.15</c:v>
                </c:pt>
                <c:pt idx="8">
                  <c:v>#N/A</c:v>
                </c:pt>
                <c:pt idx="9">
                  <c:v>0.15</c:v>
                </c:pt>
              </c:numCache>
            </c:numRef>
          </c:val>
          <c:extLst>
            <c:ext xmlns:c16="http://schemas.microsoft.com/office/drawing/2014/chart" uri="{C3380CC4-5D6E-409C-BE32-E72D297353CC}">
              <c16:uniqueId val="{00000002-45FC-4577-9770-1AF032BEEAD6}"/>
            </c:ext>
          </c:extLst>
        </c:ser>
        <c:ser>
          <c:idx val="3"/>
          <c:order val="3"/>
          <c:tx>
            <c:strRef>
              <c:f>データシート!$A$30</c:f>
              <c:strCache>
                <c:ptCount val="1"/>
                <c:pt idx="0">
                  <c:v>農業集落排水特別会計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0.06</c:v>
                </c:pt>
                <c:pt idx="2">
                  <c:v>#N/A</c:v>
                </c:pt>
                <c:pt idx="3">
                  <c:v>0.14000000000000001</c:v>
                </c:pt>
                <c:pt idx="4">
                  <c:v>#N/A</c:v>
                </c:pt>
                <c:pt idx="5">
                  <c:v>0.08</c:v>
                </c:pt>
                <c:pt idx="6">
                  <c:v>#N/A</c:v>
                </c:pt>
                <c:pt idx="7">
                  <c:v>0.22</c:v>
                </c:pt>
                <c:pt idx="8">
                  <c:v>#N/A</c:v>
                </c:pt>
                <c:pt idx="9">
                  <c:v>0.15</c:v>
                </c:pt>
              </c:numCache>
            </c:numRef>
          </c:val>
          <c:extLst>
            <c:ext xmlns:c16="http://schemas.microsoft.com/office/drawing/2014/chart" uri="{C3380CC4-5D6E-409C-BE32-E72D297353CC}">
              <c16:uniqueId val="{00000003-45FC-4577-9770-1AF032BEEAD6}"/>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0.77</c:v>
                </c:pt>
                <c:pt idx="2">
                  <c:v>#N/A</c:v>
                </c:pt>
                <c:pt idx="3">
                  <c:v>0.76</c:v>
                </c:pt>
                <c:pt idx="4">
                  <c:v>#N/A</c:v>
                </c:pt>
                <c:pt idx="5">
                  <c:v>0.28999999999999998</c:v>
                </c:pt>
                <c:pt idx="6">
                  <c:v>#N/A</c:v>
                </c:pt>
                <c:pt idx="7">
                  <c:v>0.08</c:v>
                </c:pt>
                <c:pt idx="8">
                  <c:v>#N/A</c:v>
                </c:pt>
                <c:pt idx="9">
                  <c:v>0.66</c:v>
                </c:pt>
              </c:numCache>
            </c:numRef>
          </c:val>
          <c:extLst>
            <c:ext xmlns:c16="http://schemas.microsoft.com/office/drawing/2014/chart" uri="{C3380CC4-5D6E-409C-BE32-E72D297353CC}">
              <c16:uniqueId val="{00000004-45FC-4577-9770-1AF032BEEAD6}"/>
            </c:ext>
          </c:extLst>
        </c:ser>
        <c:ser>
          <c:idx val="5"/>
          <c:order val="5"/>
          <c:tx>
            <c:strRef>
              <c:f>データシート!$A$32</c:f>
              <c:strCache>
                <c:ptCount val="1"/>
                <c:pt idx="0">
                  <c:v>電気事業特別会計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0.6</c:v>
                </c:pt>
                <c:pt idx="8">
                  <c:v>#N/A</c:v>
                </c:pt>
                <c:pt idx="9">
                  <c:v>0.99</c:v>
                </c:pt>
              </c:numCache>
            </c:numRef>
          </c:val>
          <c:extLst>
            <c:ext xmlns:c16="http://schemas.microsoft.com/office/drawing/2014/chart" uri="{C3380CC4-5D6E-409C-BE32-E72D297353CC}">
              <c16:uniqueId val="{00000005-45FC-4577-9770-1AF032BEEAD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1.91</c:v>
                </c:pt>
                <c:pt idx="2">
                  <c:v>#N/A</c:v>
                </c:pt>
                <c:pt idx="3">
                  <c:v>3.02</c:v>
                </c:pt>
                <c:pt idx="4">
                  <c:v>#N/A</c:v>
                </c:pt>
                <c:pt idx="5">
                  <c:v>3.27</c:v>
                </c:pt>
                <c:pt idx="6">
                  <c:v>#N/A</c:v>
                </c:pt>
                <c:pt idx="7">
                  <c:v>1.6</c:v>
                </c:pt>
                <c:pt idx="8">
                  <c:v>#N/A</c:v>
                </c:pt>
                <c:pt idx="9">
                  <c:v>1.34</c:v>
                </c:pt>
              </c:numCache>
            </c:numRef>
          </c:val>
          <c:extLst>
            <c:ext xmlns:c16="http://schemas.microsoft.com/office/drawing/2014/chart" uri="{C3380CC4-5D6E-409C-BE32-E72D297353CC}">
              <c16:uniqueId val="{00000006-45FC-4577-9770-1AF032BEEAD6}"/>
            </c:ext>
          </c:extLst>
        </c:ser>
        <c:ser>
          <c:idx val="7"/>
          <c:order val="7"/>
          <c:tx>
            <c:strRef>
              <c:f>データシート!$A$34</c:f>
              <c:strCache>
                <c:ptCount val="1"/>
                <c:pt idx="0">
                  <c:v>上水道特別会計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3.72</c:v>
                </c:pt>
                <c:pt idx="2">
                  <c:v>#N/A</c:v>
                </c:pt>
                <c:pt idx="3">
                  <c:v>4.03</c:v>
                </c:pt>
                <c:pt idx="4">
                  <c:v>#N/A</c:v>
                </c:pt>
                <c:pt idx="5">
                  <c:v>4.1500000000000004</c:v>
                </c:pt>
                <c:pt idx="6">
                  <c:v>#N/A</c:v>
                </c:pt>
                <c:pt idx="7">
                  <c:v>4.82</c:v>
                </c:pt>
                <c:pt idx="8">
                  <c:v>#N/A</c:v>
                </c:pt>
                <c:pt idx="9">
                  <c:v>4.07</c:v>
                </c:pt>
              </c:numCache>
            </c:numRef>
          </c:val>
          <c:extLst>
            <c:ext xmlns:c16="http://schemas.microsoft.com/office/drawing/2014/chart" uri="{C3380CC4-5D6E-409C-BE32-E72D297353CC}">
              <c16:uniqueId val="{00000007-45FC-4577-9770-1AF032BEEAD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6.24</c:v>
                </c:pt>
                <c:pt idx="2">
                  <c:v>#N/A</c:v>
                </c:pt>
                <c:pt idx="3">
                  <c:v>9.14</c:v>
                </c:pt>
                <c:pt idx="4">
                  <c:v>#N/A</c:v>
                </c:pt>
                <c:pt idx="5">
                  <c:v>6.97</c:v>
                </c:pt>
                <c:pt idx="6">
                  <c:v>#N/A</c:v>
                </c:pt>
                <c:pt idx="7">
                  <c:v>5.66</c:v>
                </c:pt>
                <c:pt idx="8">
                  <c:v>#N/A</c:v>
                </c:pt>
                <c:pt idx="9">
                  <c:v>5.96</c:v>
                </c:pt>
              </c:numCache>
            </c:numRef>
          </c:val>
          <c:extLst>
            <c:ext xmlns:c16="http://schemas.microsoft.com/office/drawing/2014/chart" uri="{C3380CC4-5D6E-409C-BE32-E72D297353CC}">
              <c16:uniqueId val="{00000008-45FC-4577-9770-1AF032BEEAD6}"/>
            </c:ext>
          </c:extLst>
        </c:ser>
        <c:ser>
          <c:idx val="9"/>
          <c:order val="9"/>
          <c:tx>
            <c:strRef>
              <c:f>データシート!$A$36</c:f>
              <c:strCache>
                <c:ptCount val="1"/>
                <c:pt idx="0">
                  <c:v>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10.87</c:v>
                </c:pt>
                <c:pt idx="2">
                  <c:v>#N/A</c:v>
                </c:pt>
                <c:pt idx="3">
                  <c:v>9.39</c:v>
                </c:pt>
                <c:pt idx="4">
                  <c:v>#N/A</c:v>
                </c:pt>
                <c:pt idx="5">
                  <c:v>8.66</c:v>
                </c:pt>
                <c:pt idx="6">
                  <c:v>#N/A</c:v>
                </c:pt>
                <c:pt idx="7">
                  <c:v>7.71</c:v>
                </c:pt>
                <c:pt idx="8">
                  <c:v>#N/A</c:v>
                </c:pt>
                <c:pt idx="9">
                  <c:v>9.66</c:v>
                </c:pt>
              </c:numCache>
            </c:numRef>
          </c:val>
          <c:extLst>
            <c:ext xmlns:c16="http://schemas.microsoft.com/office/drawing/2014/chart" uri="{C3380CC4-5D6E-409C-BE32-E72D297353CC}">
              <c16:uniqueId val="{00000009-45FC-4577-9770-1AF032BEEAD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2933</c:v>
                </c:pt>
                <c:pt idx="5">
                  <c:v>2830</c:v>
                </c:pt>
                <c:pt idx="8">
                  <c:v>2710</c:v>
                </c:pt>
                <c:pt idx="11">
                  <c:v>2634</c:v>
                </c:pt>
                <c:pt idx="14">
                  <c:v>2505</c:v>
                </c:pt>
              </c:numCache>
            </c:numRef>
          </c:val>
          <c:extLst>
            <c:ext xmlns:c16="http://schemas.microsoft.com/office/drawing/2014/chart" uri="{C3380CC4-5D6E-409C-BE32-E72D297353CC}">
              <c16:uniqueId val="{00000000-D835-4719-BDDF-12CFAA7A46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835-4719-BDDF-12CFAA7A46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c:v>
                </c:pt>
                <c:pt idx="3">
                  <c:v>8</c:v>
                </c:pt>
                <c:pt idx="6">
                  <c:v>7</c:v>
                </c:pt>
                <c:pt idx="9">
                  <c:v>11</c:v>
                </c:pt>
                <c:pt idx="12">
                  <c:v>0</c:v>
                </c:pt>
              </c:numCache>
            </c:numRef>
          </c:val>
          <c:extLst>
            <c:ext xmlns:c16="http://schemas.microsoft.com/office/drawing/2014/chart" uri="{C3380CC4-5D6E-409C-BE32-E72D297353CC}">
              <c16:uniqueId val="{00000002-D835-4719-BDDF-12CFAA7A46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35-4719-BDDF-12CFAA7A46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342</c:v>
                </c:pt>
                <c:pt idx="3">
                  <c:v>369</c:v>
                </c:pt>
                <c:pt idx="6">
                  <c:v>368</c:v>
                </c:pt>
                <c:pt idx="9">
                  <c:v>358</c:v>
                </c:pt>
                <c:pt idx="12">
                  <c:v>361</c:v>
                </c:pt>
              </c:numCache>
            </c:numRef>
          </c:val>
          <c:extLst>
            <c:ext xmlns:c16="http://schemas.microsoft.com/office/drawing/2014/chart" uri="{C3380CC4-5D6E-409C-BE32-E72D297353CC}">
              <c16:uniqueId val="{00000004-D835-4719-BDDF-12CFAA7A46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35-4719-BDDF-12CFAA7A46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35-4719-BDDF-12CFAA7A46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3194</c:v>
                </c:pt>
                <c:pt idx="3">
                  <c:v>3054</c:v>
                </c:pt>
                <c:pt idx="6">
                  <c:v>2926</c:v>
                </c:pt>
                <c:pt idx="9">
                  <c:v>2869</c:v>
                </c:pt>
                <c:pt idx="12">
                  <c:v>2724</c:v>
                </c:pt>
              </c:numCache>
            </c:numRef>
          </c:val>
          <c:extLst>
            <c:ext xmlns:c16="http://schemas.microsoft.com/office/drawing/2014/chart" uri="{C3380CC4-5D6E-409C-BE32-E72D297353CC}">
              <c16:uniqueId val="{00000007-D835-4719-BDDF-12CFAA7A46F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611</c:v>
                </c:pt>
                <c:pt idx="2">
                  <c:v>#N/A</c:v>
                </c:pt>
                <c:pt idx="3">
                  <c:v>#N/A</c:v>
                </c:pt>
                <c:pt idx="4">
                  <c:v>601</c:v>
                </c:pt>
                <c:pt idx="5">
                  <c:v>#N/A</c:v>
                </c:pt>
                <c:pt idx="6">
                  <c:v>#N/A</c:v>
                </c:pt>
                <c:pt idx="7">
                  <c:v>591</c:v>
                </c:pt>
                <c:pt idx="8">
                  <c:v>#N/A</c:v>
                </c:pt>
                <c:pt idx="9">
                  <c:v>#N/A</c:v>
                </c:pt>
                <c:pt idx="10">
                  <c:v>604</c:v>
                </c:pt>
                <c:pt idx="11">
                  <c:v>#N/A</c:v>
                </c:pt>
                <c:pt idx="12">
                  <c:v>#N/A</c:v>
                </c:pt>
                <c:pt idx="13">
                  <c:v>580</c:v>
                </c:pt>
                <c:pt idx="14">
                  <c:v>#N/A</c:v>
                </c:pt>
              </c:numCache>
            </c:numRef>
          </c:val>
          <c:smooth val="0"/>
          <c:extLst>
            <c:ext xmlns:c16="http://schemas.microsoft.com/office/drawing/2014/chart" uri="{C3380CC4-5D6E-409C-BE32-E72D297353CC}">
              <c16:uniqueId val="{00000008-D835-4719-BDDF-12CFAA7A46F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22601</c:v>
                </c:pt>
                <c:pt idx="5">
                  <c:v>21121</c:v>
                </c:pt>
                <c:pt idx="8">
                  <c:v>19855</c:v>
                </c:pt>
                <c:pt idx="11">
                  <c:v>19942</c:v>
                </c:pt>
                <c:pt idx="14">
                  <c:v>21129</c:v>
                </c:pt>
              </c:numCache>
            </c:numRef>
          </c:val>
          <c:extLst>
            <c:ext xmlns:c16="http://schemas.microsoft.com/office/drawing/2014/chart" uri="{C3380CC4-5D6E-409C-BE32-E72D297353CC}">
              <c16:uniqueId val="{00000000-E4C8-4744-8F27-F74DABB93E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1761</c:v>
                </c:pt>
                <c:pt idx="5">
                  <c:v>1558</c:v>
                </c:pt>
                <c:pt idx="8">
                  <c:v>1492</c:v>
                </c:pt>
                <c:pt idx="11">
                  <c:v>1402</c:v>
                </c:pt>
                <c:pt idx="14">
                  <c:v>1192</c:v>
                </c:pt>
              </c:numCache>
            </c:numRef>
          </c:val>
          <c:extLst>
            <c:ext xmlns:c16="http://schemas.microsoft.com/office/drawing/2014/chart" uri="{C3380CC4-5D6E-409C-BE32-E72D297353CC}">
              <c16:uniqueId val="{00000001-E4C8-4744-8F27-F74DABB93E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17365</c:v>
                </c:pt>
                <c:pt idx="5">
                  <c:v>17643</c:v>
                </c:pt>
                <c:pt idx="8">
                  <c:v>17915</c:v>
                </c:pt>
                <c:pt idx="11">
                  <c:v>17722</c:v>
                </c:pt>
                <c:pt idx="14">
                  <c:v>16378</c:v>
                </c:pt>
              </c:numCache>
            </c:numRef>
          </c:val>
          <c:extLst>
            <c:ext xmlns:c16="http://schemas.microsoft.com/office/drawing/2014/chart" uri="{C3380CC4-5D6E-409C-BE32-E72D297353CC}">
              <c16:uniqueId val="{00000002-E4C8-4744-8F27-F74DABB93E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C8-4744-8F27-F74DABB93E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C8-4744-8F27-F74DABB93E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c:v>
                </c:pt>
                <c:pt idx="3">
                  <c:v>1</c:v>
                </c:pt>
                <c:pt idx="6">
                  <c:v>1</c:v>
                </c:pt>
                <c:pt idx="9">
                  <c:v>0</c:v>
                </c:pt>
                <c:pt idx="12">
                  <c:v>0</c:v>
                </c:pt>
              </c:numCache>
            </c:numRef>
          </c:val>
          <c:extLst>
            <c:ext xmlns:c16="http://schemas.microsoft.com/office/drawing/2014/chart" uri="{C3380CC4-5D6E-409C-BE32-E72D297353CC}">
              <c16:uniqueId val="{00000005-E4C8-4744-8F27-F74DABB93E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5554</c:v>
                </c:pt>
                <c:pt idx="3">
                  <c:v>5580</c:v>
                </c:pt>
                <c:pt idx="6">
                  <c:v>5301</c:v>
                </c:pt>
                <c:pt idx="9">
                  <c:v>5311</c:v>
                </c:pt>
                <c:pt idx="12">
                  <c:v>5073</c:v>
                </c:pt>
              </c:numCache>
            </c:numRef>
          </c:val>
          <c:extLst>
            <c:ext xmlns:c16="http://schemas.microsoft.com/office/drawing/2014/chart" uri="{C3380CC4-5D6E-409C-BE32-E72D297353CC}">
              <c16:uniqueId val="{00000006-E4C8-4744-8F27-F74DABB93E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4C8-4744-8F27-F74DABB93E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3834</c:v>
                </c:pt>
                <c:pt idx="3">
                  <c:v>3733</c:v>
                </c:pt>
                <c:pt idx="6">
                  <c:v>3446</c:v>
                </c:pt>
                <c:pt idx="9">
                  <c:v>3271</c:v>
                </c:pt>
                <c:pt idx="12">
                  <c:v>3240</c:v>
                </c:pt>
              </c:numCache>
            </c:numRef>
          </c:val>
          <c:extLst>
            <c:ext xmlns:c16="http://schemas.microsoft.com/office/drawing/2014/chart" uri="{C3380CC4-5D6E-409C-BE32-E72D297353CC}">
              <c16:uniqueId val="{00000008-E4C8-4744-8F27-F74DABB93E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25</c:v>
                </c:pt>
                <c:pt idx="3">
                  <c:v>17</c:v>
                </c:pt>
                <c:pt idx="6">
                  <c:v>11</c:v>
                </c:pt>
                <c:pt idx="9">
                  <c:v>0</c:v>
                </c:pt>
                <c:pt idx="12">
                  <c:v>0</c:v>
                </c:pt>
              </c:numCache>
            </c:numRef>
          </c:val>
          <c:extLst>
            <c:ext xmlns:c16="http://schemas.microsoft.com/office/drawing/2014/chart" uri="{C3380CC4-5D6E-409C-BE32-E72D297353CC}">
              <c16:uniqueId val="{00000009-E4C8-4744-8F27-F74DABB93E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24696</c:v>
                </c:pt>
                <c:pt idx="3">
                  <c:v>23247</c:v>
                </c:pt>
                <c:pt idx="6">
                  <c:v>21954</c:v>
                </c:pt>
                <c:pt idx="9">
                  <c:v>22853</c:v>
                </c:pt>
                <c:pt idx="12">
                  <c:v>25038</c:v>
                </c:pt>
              </c:numCache>
            </c:numRef>
          </c:val>
          <c:extLst>
            <c:ext xmlns:c16="http://schemas.microsoft.com/office/drawing/2014/chart" uri="{C3380CC4-5D6E-409C-BE32-E72D297353CC}">
              <c16:uniqueId val="{0000000A-E4C8-4744-8F27-F74DABB93EE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4C8-4744-8F27-F74DABB93EE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5991</c:v>
                </c:pt>
                <c:pt idx="1">
                  <c:v>6212</c:v>
                </c:pt>
                <c:pt idx="2">
                  <c:v>5865</c:v>
                </c:pt>
              </c:numCache>
            </c:numRef>
          </c:val>
          <c:extLst>
            <c:ext xmlns:c16="http://schemas.microsoft.com/office/drawing/2014/chart" uri="{C3380CC4-5D6E-409C-BE32-E72D297353CC}">
              <c16:uniqueId val="{00000000-AE6F-4C70-BFA3-3450CB6254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1776</c:v>
                </c:pt>
                <c:pt idx="1">
                  <c:v>1780</c:v>
                </c:pt>
                <c:pt idx="2">
                  <c:v>1784</c:v>
                </c:pt>
              </c:numCache>
            </c:numRef>
          </c:val>
          <c:extLst>
            <c:ext xmlns:c16="http://schemas.microsoft.com/office/drawing/2014/chart" uri="{C3380CC4-5D6E-409C-BE32-E72D297353CC}">
              <c16:uniqueId val="{00000001-AE6F-4C70-BFA3-3450CB6254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11730</c:v>
                </c:pt>
                <c:pt idx="1">
                  <c:v>11138</c:v>
                </c:pt>
                <c:pt idx="2">
                  <c:v>10092</c:v>
                </c:pt>
              </c:numCache>
            </c:numRef>
          </c:val>
          <c:extLst>
            <c:ext xmlns:c16="http://schemas.microsoft.com/office/drawing/2014/chart" uri="{C3380CC4-5D6E-409C-BE32-E72D297353CC}">
              <c16:uniqueId val="{00000002-AE6F-4C70-BFA3-3450CB6254A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34,692
34,438
603.14
34,237,229
33,070,102
870,727
14,600,615
25,037,790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財政力の弱い団体同士の合併団体であり、過疎地域に所在している本市においては、人口の減少や全国平均を上回る高齢化率（令和</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年３月末現在：４３．</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％）に加え、市内に核となる産業がないこと等から財政基盤が弱く、類似団体平均を大きく下回っている。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引き続き、地方税の収納率向上対策を推進するほか、事務事業評価制度やＫＰＩ指標に基づく事業の見直しを行い、行財政運営の効率化に努めるなど、財政基盤の強化を図る。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104775</xdr:rowOff>
    </xdr:to>
    <xdr:cxnSp macro="">
      <xdr:nvCxnSpPr>
        <xdr:cNvPr id="69" name="直線コネクタ 68"/>
        <xdr:cNvCxnSpPr/>
      </xdr:nvCxnSpPr>
      <xdr:spPr>
        <a:xfrm flipV="1">
          <a:off x="4114800" y="76284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104775</xdr:rowOff>
    </xdr:to>
    <xdr:cxnSp macro="">
      <xdr:nvCxnSpPr>
        <xdr:cNvPr id="72" name="直線コネクタ 71"/>
        <xdr:cNvCxnSpPr/>
      </xdr:nvCxnSpPr>
      <xdr:spPr>
        <a:xfrm>
          <a:off x="3225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104775</xdr:rowOff>
    </xdr:to>
    <xdr:cxnSp macro="">
      <xdr:nvCxnSpPr>
        <xdr:cNvPr id="75" name="直線コネクタ 74"/>
        <xdr:cNvCxnSpPr/>
      </xdr:nvCxnSpPr>
      <xdr:spPr>
        <a:xfrm>
          <a:off x="2336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104775</xdr:rowOff>
    </xdr:to>
    <xdr:cxnSp macro="">
      <xdr:nvCxnSpPr>
        <xdr:cNvPr id="78" name="直線コネクタ 77"/>
        <xdr:cNvCxnSpPr/>
      </xdr:nvCxnSpPr>
      <xdr:spPr>
        <a:xfrm>
          <a:off x="1447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89" name="財政力該当値テキスト"/>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53975</xdr:rowOff>
    </xdr:from>
    <xdr:to>
      <xdr:col>7</xdr:col>
      <xdr:colOff>31750</xdr:colOff>
      <xdr:row>44</xdr:row>
      <xdr:rowOff>155575</xdr:rowOff>
    </xdr:to>
    <xdr:sp macro="" textlink="">
      <xdr:nvSpPr>
        <xdr:cNvPr id="96" name="楕円 95"/>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140352</xdr:rowOff>
    </xdr:from>
    <xdr:ext cx="762000" cy="259045"/>
    <xdr:sp macro="" textlink="">
      <xdr:nvSpPr>
        <xdr:cNvPr id="97" name="テキスト ボックス 96"/>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経常収支比率は、前年度比</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し、類似団体と比較しても０．</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回った結果となっ</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。その主な要因は、人件費が前年度比</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Ｒ１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：３１．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公債</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費が前年度比</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Ｒ１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１８</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したからである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件費については、町村合併で増加していた職員数を退職者と新規採用職員のバランスを考慮しながら引き続き、適正管理に努めていく。また、今後、予定されている大型事業に伴う新規の起債発行について、財政状況の動向を注視し適正な起債管理を実施することとす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63319</xdr:rowOff>
    </xdr:from>
    <xdr:to>
      <xdr:col>23</xdr:col>
      <xdr:colOff>133350</xdr:colOff>
      <xdr:row>60</xdr:row>
      <xdr:rowOff>142603</xdr:rowOff>
    </xdr:to>
    <xdr:cxnSp macro="">
      <xdr:nvCxnSpPr>
        <xdr:cNvPr id="134" name="直線コネクタ 133"/>
        <xdr:cNvCxnSpPr/>
      </xdr:nvCxnSpPr>
      <xdr:spPr>
        <a:xfrm flipV="1">
          <a:off x="4114800" y="10350319"/>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32294</xdr:rowOff>
    </xdr:from>
    <xdr:to>
      <xdr:col>19</xdr:col>
      <xdr:colOff>133350</xdr:colOff>
      <xdr:row>60</xdr:row>
      <xdr:rowOff>142603</xdr:rowOff>
    </xdr:to>
    <xdr:cxnSp macro="">
      <xdr:nvCxnSpPr>
        <xdr:cNvPr id="137" name="直線コネクタ 136"/>
        <xdr:cNvCxnSpPr/>
      </xdr:nvCxnSpPr>
      <xdr:spPr>
        <a:xfrm>
          <a:off x="3225800" y="10319294"/>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131354</xdr:rowOff>
    </xdr:from>
    <xdr:to>
      <xdr:col>15</xdr:col>
      <xdr:colOff>82550</xdr:colOff>
      <xdr:row>60</xdr:row>
      <xdr:rowOff>32294</xdr:rowOff>
    </xdr:to>
    <xdr:cxnSp macro="">
      <xdr:nvCxnSpPr>
        <xdr:cNvPr id="140" name="直線コネクタ 139"/>
        <xdr:cNvCxnSpPr/>
      </xdr:nvCxnSpPr>
      <xdr:spPr>
        <a:xfrm>
          <a:off x="2336800" y="102469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14151</xdr:rowOff>
    </xdr:from>
    <xdr:to>
      <xdr:col>11</xdr:col>
      <xdr:colOff>31750</xdr:colOff>
      <xdr:row>59</xdr:row>
      <xdr:rowOff>131354</xdr:rowOff>
    </xdr:to>
    <xdr:cxnSp macro="">
      <xdr:nvCxnSpPr>
        <xdr:cNvPr id="143" name="直線コネクタ 142"/>
        <xdr:cNvCxnSpPr/>
      </xdr:nvCxnSpPr>
      <xdr:spPr>
        <a:xfrm>
          <a:off x="1447800" y="10129701"/>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12519</xdr:rowOff>
    </xdr:from>
    <xdr:to>
      <xdr:col>23</xdr:col>
      <xdr:colOff>184150</xdr:colOff>
      <xdr:row>60</xdr:row>
      <xdr:rowOff>114119</xdr:rowOff>
    </xdr:to>
    <xdr:sp macro="" textlink="">
      <xdr:nvSpPr>
        <xdr:cNvPr id="153" name="楕円 152"/>
        <xdr:cNvSpPr/>
      </xdr:nvSpPr>
      <xdr:spPr>
        <a:xfrm>
          <a:off x="49022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29046</xdr:rowOff>
    </xdr:from>
    <xdr:ext cx="762000" cy="259045"/>
    <xdr:sp macro="" textlink="">
      <xdr:nvSpPr>
        <xdr:cNvPr id="154" name="財政構造の弾力性該当値テキスト"/>
        <xdr:cNvSpPr txBox="1"/>
      </xdr:nvSpPr>
      <xdr:spPr>
        <a:xfrm>
          <a:off x="5041900" y="1014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91803</xdr:rowOff>
    </xdr:from>
    <xdr:to>
      <xdr:col>19</xdr:col>
      <xdr:colOff>184150</xdr:colOff>
      <xdr:row>61</xdr:row>
      <xdr:rowOff>21953</xdr:rowOff>
    </xdr:to>
    <xdr:sp macro="" textlink="">
      <xdr:nvSpPr>
        <xdr:cNvPr id="155" name="楕円 154"/>
        <xdr:cNvSpPr/>
      </xdr:nvSpPr>
      <xdr:spPr>
        <a:xfrm>
          <a:off x="4064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6730</xdr:rowOff>
    </xdr:from>
    <xdr:ext cx="736600" cy="259045"/>
    <xdr:sp macro="" textlink="">
      <xdr:nvSpPr>
        <xdr:cNvPr id="156" name="テキスト ボックス 155"/>
        <xdr:cNvSpPr txBox="1"/>
      </xdr:nvSpPr>
      <xdr:spPr>
        <a:xfrm>
          <a:off x="3733800" y="10465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152944</xdr:rowOff>
    </xdr:from>
    <xdr:to>
      <xdr:col>15</xdr:col>
      <xdr:colOff>133350</xdr:colOff>
      <xdr:row>60</xdr:row>
      <xdr:rowOff>83094</xdr:rowOff>
    </xdr:to>
    <xdr:sp macro="" textlink="">
      <xdr:nvSpPr>
        <xdr:cNvPr id="157" name="楕円 156"/>
        <xdr:cNvSpPr/>
      </xdr:nvSpPr>
      <xdr:spPr>
        <a:xfrm>
          <a:off x="3175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93271</xdr:rowOff>
    </xdr:from>
    <xdr:ext cx="762000" cy="259045"/>
    <xdr:sp macro="" textlink="">
      <xdr:nvSpPr>
        <xdr:cNvPr id="158" name="テキスト ボックス 157"/>
        <xdr:cNvSpPr txBox="1"/>
      </xdr:nvSpPr>
      <xdr:spPr>
        <a:xfrm>
          <a:off x="2844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80554</xdr:rowOff>
    </xdr:from>
    <xdr:to>
      <xdr:col>11</xdr:col>
      <xdr:colOff>82550</xdr:colOff>
      <xdr:row>60</xdr:row>
      <xdr:rowOff>10704</xdr:rowOff>
    </xdr:to>
    <xdr:sp macro="" textlink="">
      <xdr:nvSpPr>
        <xdr:cNvPr id="159" name="楕円 158"/>
        <xdr:cNvSpPr/>
      </xdr:nvSpPr>
      <xdr:spPr>
        <a:xfrm>
          <a:off x="2286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20881</xdr:rowOff>
    </xdr:from>
    <xdr:ext cx="762000" cy="259045"/>
    <xdr:sp macro="" textlink="">
      <xdr:nvSpPr>
        <xdr:cNvPr id="160" name="テキスト ボックス 159"/>
        <xdr:cNvSpPr txBox="1"/>
      </xdr:nvSpPr>
      <xdr:spPr>
        <a:xfrm>
          <a:off x="1955800" y="996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134801</xdr:rowOff>
    </xdr:from>
    <xdr:to>
      <xdr:col>7</xdr:col>
      <xdr:colOff>31750</xdr:colOff>
      <xdr:row>59</xdr:row>
      <xdr:rowOff>64951</xdr:rowOff>
    </xdr:to>
    <xdr:sp macro="" textlink="">
      <xdr:nvSpPr>
        <xdr:cNvPr id="161" name="楕円 160"/>
        <xdr:cNvSpPr/>
      </xdr:nvSpPr>
      <xdr:spPr>
        <a:xfrm>
          <a:off x="13970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75128</xdr:rowOff>
    </xdr:from>
    <xdr:ext cx="762000" cy="259045"/>
    <xdr:sp macro="" textlink="">
      <xdr:nvSpPr>
        <xdr:cNvPr id="162" name="テキスト ボックス 161"/>
        <xdr:cNvSpPr txBox="1"/>
      </xdr:nvSpPr>
      <xdr:spPr>
        <a:xfrm>
          <a:off x="1066800" y="984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[239,185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町村合併後の職員数の適正化を行っているが、旧町村単位で類似施設を保有していたため維持管理経費が経常的に必要となっていることから、類似団体平均と比較すると数値は上回った状況にある。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引き続き指定管理者制度の導入や業務の外部委託など民間の活力を導入・推進しつつ、公共施設の見直し方針や公共施設等総合管理計画に基づく施設の統廃合、財産処分の取組を強化し、財政運営の健全化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16140</xdr:rowOff>
    </xdr:from>
    <xdr:to>
      <xdr:col>23</xdr:col>
      <xdr:colOff>133350</xdr:colOff>
      <xdr:row>84</xdr:row>
      <xdr:rowOff>56454</xdr:rowOff>
    </xdr:to>
    <xdr:cxnSp macro="">
      <xdr:nvCxnSpPr>
        <xdr:cNvPr id="194" name="直線コネクタ 193"/>
        <xdr:cNvCxnSpPr/>
      </xdr:nvCxnSpPr>
      <xdr:spPr>
        <a:xfrm>
          <a:off x="4114800" y="14417940"/>
          <a:ext cx="838200" cy="4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167780</xdr:rowOff>
    </xdr:from>
    <xdr:to>
      <xdr:col>19</xdr:col>
      <xdr:colOff>133350</xdr:colOff>
      <xdr:row>84</xdr:row>
      <xdr:rowOff>16140</xdr:rowOff>
    </xdr:to>
    <xdr:cxnSp macro="">
      <xdr:nvCxnSpPr>
        <xdr:cNvPr id="197" name="直線コネクタ 196"/>
        <xdr:cNvCxnSpPr/>
      </xdr:nvCxnSpPr>
      <xdr:spPr>
        <a:xfrm>
          <a:off x="3225800" y="14398130"/>
          <a:ext cx="889000" cy="1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135666</xdr:rowOff>
    </xdr:from>
    <xdr:to>
      <xdr:col>15</xdr:col>
      <xdr:colOff>82550</xdr:colOff>
      <xdr:row>83</xdr:row>
      <xdr:rowOff>167780</xdr:rowOff>
    </xdr:to>
    <xdr:cxnSp macro="">
      <xdr:nvCxnSpPr>
        <xdr:cNvPr id="200" name="直線コネクタ 199"/>
        <xdr:cNvCxnSpPr/>
      </xdr:nvCxnSpPr>
      <xdr:spPr>
        <a:xfrm>
          <a:off x="2336800" y="14366016"/>
          <a:ext cx="889000" cy="3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133579</xdr:rowOff>
    </xdr:from>
    <xdr:to>
      <xdr:col>11</xdr:col>
      <xdr:colOff>31750</xdr:colOff>
      <xdr:row>83</xdr:row>
      <xdr:rowOff>135666</xdr:rowOff>
    </xdr:to>
    <xdr:cxnSp macro="">
      <xdr:nvCxnSpPr>
        <xdr:cNvPr id="203" name="直線コネクタ 202"/>
        <xdr:cNvCxnSpPr/>
      </xdr:nvCxnSpPr>
      <xdr:spPr>
        <a:xfrm>
          <a:off x="1447800" y="14363929"/>
          <a:ext cx="889000" cy="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5654</xdr:rowOff>
    </xdr:from>
    <xdr:to>
      <xdr:col>23</xdr:col>
      <xdr:colOff>184150</xdr:colOff>
      <xdr:row>84</xdr:row>
      <xdr:rowOff>107254</xdr:rowOff>
    </xdr:to>
    <xdr:sp macro="" textlink="">
      <xdr:nvSpPr>
        <xdr:cNvPr id="213" name="楕円 212"/>
        <xdr:cNvSpPr/>
      </xdr:nvSpPr>
      <xdr:spPr>
        <a:xfrm>
          <a:off x="4902200" y="1440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149181</xdr:rowOff>
    </xdr:from>
    <xdr:ext cx="762000" cy="259045"/>
    <xdr:sp macro="" textlink="">
      <xdr:nvSpPr>
        <xdr:cNvPr id="214" name="人件費・物件費等の状況該当値テキスト"/>
        <xdr:cNvSpPr txBox="1"/>
      </xdr:nvSpPr>
      <xdr:spPr>
        <a:xfrm>
          <a:off x="5041900" y="1437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136790</xdr:rowOff>
    </xdr:from>
    <xdr:to>
      <xdr:col>19</xdr:col>
      <xdr:colOff>184150</xdr:colOff>
      <xdr:row>84</xdr:row>
      <xdr:rowOff>66940</xdr:rowOff>
    </xdr:to>
    <xdr:sp macro="" textlink="">
      <xdr:nvSpPr>
        <xdr:cNvPr id="215" name="楕円 214"/>
        <xdr:cNvSpPr/>
      </xdr:nvSpPr>
      <xdr:spPr>
        <a:xfrm>
          <a:off x="4064000" y="1436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51717</xdr:rowOff>
    </xdr:from>
    <xdr:ext cx="736600" cy="259045"/>
    <xdr:sp macro="" textlink="">
      <xdr:nvSpPr>
        <xdr:cNvPr id="216" name="テキスト ボックス 215"/>
        <xdr:cNvSpPr txBox="1"/>
      </xdr:nvSpPr>
      <xdr:spPr>
        <a:xfrm>
          <a:off x="3733800" y="1445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116980</xdr:rowOff>
    </xdr:from>
    <xdr:to>
      <xdr:col>15</xdr:col>
      <xdr:colOff>133350</xdr:colOff>
      <xdr:row>84</xdr:row>
      <xdr:rowOff>47130</xdr:rowOff>
    </xdr:to>
    <xdr:sp macro="" textlink="">
      <xdr:nvSpPr>
        <xdr:cNvPr id="217" name="楕円 216"/>
        <xdr:cNvSpPr/>
      </xdr:nvSpPr>
      <xdr:spPr>
        <a:xfrm>
          <a:off x="3175000" y="1434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31907</xdr:rowOff>
    </xdr:from>
    <xdr:ext cx="762000" cy="259045"/>
    <xdr:sp macro="" textlink="">
      <xdr:nvSpPr>
        <xdr:cNvPr id="218" name="テキスト ボックス 217"/>
        <xdr:cNvSpPr txBox="1"/>
      </xdr:nvSpPr>
      <xdr:spPr>
        <a:xfrm>
          <a:off x="2844800" y="1443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84866</xdr:rowOff>
    </xdr:from>
    <xdr:to>
      <xdr:col>11</xdr:col>
      <xdr:colOff>82550</xdr:colOff>
      <xdr:row>84</xdr:row>
      <xdr:rowOff>15016</xdr:rowOff>
    </xdr:to>
    <xdr:sp macro="" textlink="">
      <xdr:nvSpPr>
        <xdr:cNvPr id="219" name="楕円 218"/>
        <xdr:cNvSpPr/>
      </xdr:nvSpPr>
      <xdr:spPr>
        <a:xfrm>
          <a:off x="2286000" y="143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171243</xdr:rowOff>
    </xdr:from>
    <xdr:ext cx="762000" cy="259045"/>
    <xdr:sp macro="" textlink="">
      <xdr:nvSpPr>
        <xdr:cNvPr id="220" name="テキスト ボックス 219"/>
        <xdr:cNvSpPr txBox="1"/>
      </xdr:nvSpPr>
      <xdr:spPr>
        <a:xfrm>
          <a:off x="1955800" y="1440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82779</xdr:rowOff>
    </xdr:from>
    <xdr:to>
      <xdr:col>7</xdr:col>
      <xdr:colOff>31750</xdr:colOff>
      <xdr:row>84</xdr:row>
      <xdr:rowOff>12929</xdr:rowOff>
    </xdr:to>
    <xdr:sp macro="" textlink="">
      <xdr:nvSpPr>
        <xdr:cNvPr id="221" name="楕円 220"/>
        <xdr:cNvSpPr/>
      </xdr:nvSpPr>
      <xdr:spPr>
        <a:xfrm>
          <a:off x="1397000" y="1431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169156</xdr:rowOff>
    </xdr:from>
    <xdr:ext cx="762000" cy="259045"/>
    <xdr:sp macro="" textlink="">
      <xdr:nvSpPr>
        <xdr:cNvPr id="222" name="テキスト ボックス 221"/>
        <xdr:cNvSpPr txBox="1"/>
      </xdr:nvSpPr>
      <xdr:spPr>
        <a:xfrm>
          <a:off x="1066800" y="1439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ラスパイレス指数（１００．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）については、類似団体平均（９７．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）よりも高い数値となった。引き続き、職員数の適正化とあわせ、より一層の人件費の適正管理に努める。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68036</xdr:rowOff>
    </xdr:to>
    <xdr:cxnSp macro="">
      <xdr:nvCxnSpPr>
        <xdr:cNvPr id="258" name="直線コネクタ 257"/>
        <xdr:cNvCxnSpPr/>
      </xdr:nvCxnSpPr>
      <xdr:spPr>
        <a:xfrm flipV="1">
          <a:off x="16179800" y="14926734"/>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45055</xdr:rowOff>
    </xdr:from>
    <xdr:to>
      <xdr:col>77</xdr:col>
      <xdr:colOff>44450</xdr:colOff>
      <xdr:row>87</xdr:row>
      <xdr:rowOff>68036</xdr:rowOff>
    </xdr:to>
    <xdr:cxnSp macro="">
      <xdr:nvCxnSpPr>
        <xdr:cNvPr id="261" name="直線コネクタ 260"/>
        <xdr:cNvCxnSpPr/>
      </xdr:nvCxnSpPr>
      <xdr:spPr>
        <a:xfrm>
          <a:off x="15290800" y="1496120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45055</xdr:rowOff>
    </xdr:to>
    <xdr:cxnSp macro="">
      <xdr:nvCxnSpPr>
        <xdr:cNvPr id="264" name="直線コネクタ 263"/>
        <xdr:cNvCxnSpPr/>
      </xdr:nvCxnSpPr>
      <xdr:spPr>
        <a:xfrm>
          <a:off x="14401800" y="1492673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33564</xdr:rowOff>
    </xdr:to>
    <xdr:cxnSp macro="">
      <xdr:nvCxnSpPr>
        <xdr:cNvPr id="267" name="直線コネクタ 266"/>
        <xdr:cNvCxnSpPr/>
      </xdr:nvCxnSpPr>
      <xdr:spPr>
        <a:xfrm flipV="1">
          <a:off x="13512800" y="1492673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7" name="楕円 276"/>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8"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79" name="楕円 278"/>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0" name="テキスト ボックス 279"/>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165705</xdr:rowOff>
    </xdr:from>
    <xdr:to>
      <xdr:col>73</xdr:col>
      <xdr:colOff>44450</xdr:colOff>
      <xdr:row>87</xdr:row>
      <xdr:rowOff>95855</xdr:rowOff>
    </xdr:to>
    <xdr:sp macro="" textlink="">
      <xdr:nvSpPr>
        <xdr:cNvPr id="281" name="楕円 280"/>
        <xdr:cNvSpPr/>
      </xdr:nvSpPr>
      <xdr:spPr>
        <a:xfrm>
          <a:off x="15240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80632</xdr:rowOff>
    </xdr:from>
    <xdr:ext cx="762000" cy="259045"/>
    <xdr:sp macro="" textlink="">
      <xdr:nvSpPr>
        <xdr:cNvPr id="282" name="テキスト ボックス 281"/>
        <xdr:cNvSpPr txBox="1"/>
      </xdr:nvSpPr>
      <xdr:spPr>
        <a:xfrm>
          <a:off x="14909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3" name="楕円 282"/>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4" name="テキスト ボックス 283"/>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5" name="楕円 284"/>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6" name="テキスト ボックス 285"/>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指定管理者制度の推進や業務の民間委託等により改善傾向にあるものの、市の面積が非常に広大であり市内全域をカバーする必要があることから、数値は１３．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人と類似団体平均の１０．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人と比べ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人多くなっている。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今後も退職者と新規採用職員の調整を行い、市民サービスを維持していくための適正な定員管理に努める。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128996</xdr:rowOff>
    </xdr:from>
    <xdr:to>
      <xdr:col>81</xdr:col>
      <xdr:colOff>44450</xdr:colOff>
      <xdr:row>64</xdr:row>
      <xdr:rowOff>135890</xdr:rowOff>
    </xdr:to>
    <xdr:cxnSp macro="">
      <xdr:nvCxnSpPr>
        <xdr:cNvPr id="323" name="直線コネクタ 322"/>
        <xdr:cNvCxnSpPr/>
      </xdr:nvCxnSpPr>
      <xdr:spPr>
        <a:xfrm flipV="1">
          <a:off x="16179800" y="1110179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135890</xdr:rowOff>
    </xdr:from>
    <xdr:to>
      <xdr:col>77</xdr:col>
      <xdr:colOff>44450</xdr:colOff>
      <xdr:row>64</xdr:row>
      <xdr:rowOff>141636</xdr:rowOff>
    </xdr:to>
    <xdr:cxnSp macro="">
      <xdr:nvCxnSpPr>
        <xdr:cNvPr id="326" name="直線コネクタ 325"/>
        <xdr:cNvCxnSpPr/>
      </xdr:nvCxnSpPr>
      <xdr:spPr>
        <a:xfrm flipV="1">
          <a:off x="15290800" y="11108690"/>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135890</xdr:rowOff>
    </xdr:from>
    <xdr:to>
      <xdr:col>72</xdr:col>
      <xdr:colOff>203200</xdr:colOff>
      <xdr:row>64</xdr:row>
      <xdr:rowOff>141636</xdr:rowOff>
    </xdr:to>
    <xdr:cxnSp macro="">
      <xdr:nvCxnSpPr>
        <xdr:cNvPr id="329" name="直線コネクタ 328"/>
        <xdr:cNvCxnSpPr/>
      </xdr:nvCxnSpPr>
      <xdr:spPr>
        <a:xfrm>
          <a:off x="14401800" y="11108690"/>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116356</xdr:rowOff>
    </xdr:from>
    <xdr:to>
      <xdr:col>68</xdr:col>
      <xdr:colOff>152400</xdr:colOff>
      <xdr:row>64</xdr:row>
      <xdr:rowOff>135890</xdr:rowOff>
    </xdr:to>
    <xdr:cxnSp macro="">
      <xdr:nvCxnSpPr>
        <xdr:cNvPr id="332" name="直線コネクタ 331"/>
        <xdr:cNvCxnSpPr/>
      </xdr:nvCxnSpPr>
      <xdr:spPr>
        <a:xfrm>
          <a:off x="13512800" y="11089156"/>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78196</xdr:rowOff>
    </xdr:from>
    <xdr:to>
      <xdr:col>81</xdr:col>
      <xdr:colOff>95250</xdr:colOff>
      <xdr:row>65</xdr:row>
      <xdr:rowOff>8346</xdr:rowOff>
    </xdr:to>
    <xdr:sp macro="" textlink="">
      <xdr:nvSpPr>
        <xdr:cNvPr id="342" name="楕円 341"/>
        <xdr:cNvSpPr/>
      </xdr:nvSpPr>
      <xdr:spPr>
        <a:xfrm>
          <a:off x="169672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50273</xdr:rowOff>
    </xdr:from>
    <xdr:ext cx="762000" cy="259045"/>
    <xdr:sp macro="" textlink="">
      <xdr:nvSpPr>
        <xdr:cNvPr id="343" name="定員管理の状況該当値テキスト"/>
        <xdr:cNvSpPr txBox="1"/>
      </xdr:nvSpPr>
      <xdr:spPr>
        <a:xfrm>
          <a:off x="17106900" y="1102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85090</xdr:rowOff>
    </xdr:from>
    <xdr:to>
      <xdr:col>77</xdr:col>
      <xdr:colOff>95250</xdr:colOff>
      <xdr:row>65</xdr:row>
      <xdr:rowOff>15240</xdr:rowOff>
    </xdr:to>
    <xdr:sp macro="" textlink="">
      <xdr:nvSpPr>
        <xdr:cNvPr id="344" name="楕円 343"/>
        <xdr:cNvSpPr/>
      </xdr:nvSpPr>
      <xdr:spPr>
        <a:xfrm>
          <a:off x="16129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17</xdr:rowOff>
    </xdr:from>
    <xdr:ext cx="736600" cy="259045"/>
    <xdr:sp macro="" textlink="">
      <xdr:nvSpPr>
        <xdr:cNvPr id="345" name="テキスト ボックス 344"/>
        <xdr:cNvSpPr txBox="1"/>
      </xdr:nvSpPr>
      <xdr:spPr>
        <a:xfrm>
          <a:off x="15798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90836</xdr:rowOff>
    </xdr:from>
    <xdr:to>
      <xdr:col>73</xdr:col>
      <xdr:colOff>44450</xdr:colOff>
      <xdr:row>65</xdr:row>
      <xdr:rowOff>20986</xdr:rowOff>
    </xdr:to>
    <xdr:sp macro="" textlink="">
      <xdr:nvSpPr>
        <xdr:cNvPr id="346" name="楕円 345"/>
        <xdr:cNvSpPr/>
      </xdr:nvSpPr>
      <xdr:spPr>
        <a:xfrm>
          <a:off x="15240000" y="1106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5763</xdr:rowOff>
    </xdr:from>
    <xdr:ext cx="762000" cy="259045"/>
    <xdr:sp macro="" textlink="">
      <xdr:nvSpPr>
        <xdr:cNvPr id="347" name="テキスト ボックス 346"/>
        <xdr:cNvSpPr txBox="1"/>
      </xdr:nvSpPr>
      <xdr:spPr>
        <a:xfrm>
          <a:off x="14909800" y="1115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85090</xdr:rowOff>
    </xdr:from>
    <xdr:to>
      <xdr:col>68</xdr:col>
      <xdr:colOff>203200</xdr:colOff>
      <xdr:row>65</xdr:row>
      <xdr:rowOff>15240</xdr:rowOff>
    </xdr:to>
    <xdr:sp macro="" textlink="">
      <xdr:nvSpPr>
        <xdr:cNvPr id="348" name="楕円 347"/>
        <xdr:cNvSpPr/>
      </xdr:nvSpPr>
      <xdr:spPr>
        <a:xfrm>
          <a:off x="14351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17</xdr:rowOff>
    </xdr:from>
    <xdr:ext cx="762000" cy="259045"/>
    <xdr:sp macro="" textlink="">
      <xdr:nvSpPr>
        <xdr:cNvPr id="349" name="テキスト ボックス 348"/>
        <xdr:cNvSpPr txBox="1"/>
      </xdr:nvSpPr>
      <xdr:spPr>
        <a:xfrm>
          <a:off x="14020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65556</xdr:rowOff>
    </xdr:from>
    <xdr:to>
      <xdr:col>64</xdr:col>
      <xdr:colOff>152400</xdr:colOff>
      <xdr:row>64</xdr:row>
      <xdr:rowOff>167156</xdr:rowOff>
    </xdr:to>
    <xdr:sp macro="" textlink="">
      <xdr:nvSpPr>
        <xdr:cNvPr id="350" name="楕円 349"/>
        <xdr:cNvSpPr/>
      </xdr:nvSpPr>
      <xdr:spPr>
        <a:xfrm>
          <a:off x="13462000" y="1103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151933</xdr:rowOff>
    </xdr:from>
    <xdr:ext cx="762000" cy="259045"/>
    <xdr:sp macro="" textlink="">
      <xdr:nvSpPr>
        <xdr:cNvPr id="351" name="テキスト ボックス 350"/>
        <xdr:cNvSpPr txBox="1"/>
      </xdr:nvSpPr>
      <xdr:spPr>
        <a:xfrm>
          <a:off x="13131800" y="1112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類似団体と比較しても良好であ</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、今年度は、前年度比０．１％</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改善し</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％となっている。主な要因としては、令和</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年度単年度比率が</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年度単年度比率よりも０．</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したことによるものである。令和</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年度単年度比率が</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した主な要因は、分子の主な基礎数値である公債費</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の減少に伴う公債費充当一般財源等額</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の減少</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全体として対前年</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２４，１２７</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、分母は、主に標準財政規模が対前年</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１５９，８３０</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千円（１．</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により全体として</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２８０，８３１</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なり</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、分子が</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、分母が</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したことによるものである。</a:t>
          </a:r>
          <a:endParaRPr lang="ja-JP" altLang="ja-JP" sz="115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104987</xdr:rowOff>
    </xdr:from>
    <xdr:to>
      <xdr:col>81</xdr:col>
      <xdr:colOff>44450</xdr:colOff>
      <xdr:row>36</xdr:row>
      <xdr:rowOff>106997</xdr:rowOff>
    </xdr:to>
    <xdr:cxnSp macro="">
      <xdr:nvCxnSpPr>
        <xdr:cNvPr id="385" name="直線コネクタ 384"/>
        <xdr:cNvCxnSpPr/>
      </xdr:nvCxnSpPr>
      <xdr:spPr>
        <a:xfrm flipV="1">
          <a:off x="16179800" y="6277187"/>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104987</xdr:rowOff>
    </xdr:from>
    <xdr:to>
      <xdr:col>77</xdr:col>
      <xdr:colOff>44450</xdr:colOff>
      <xdr:row>36</xdr:row>
      <xdr:rowOff>106997</xdr:rowOff>
    </xdr:to>
    <xdr:cxnSp macro="">
      <xdr:nvCxnSpPr>
        <xdr:cNvPr id="388" name="直線コネクタ 387"/>
        <xdr:cNvCxnSpPr/>
      </xdr:nvCxnSpPr>
      <xdr:spPr>
        <a:xfrm>
          <a:off x="15290800" y="6277187"/>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104987</xdr:rowOff>
    </xdr:from>
    <xdr:to>
      <xdr:col>72</xdr:col>
      <xdr:colOff>203200</xdr:colOff>
      <xdr:row>36</xdr:row>
      <xdr:rowOff>104987</xdr:rowOff>
    </xdr:to>
    <xdr:cxnSp macro="">
      <xdr:nvCxnSpPr>
        <xdr:cNvPr id="391" name="直線コネクタ 390"/>
        <xdr:cNvCxnSpPr/>
      </xdr:nvCxnSpPr>
      <xdr:spPr>
        <a:xfrm>
          <a:off x="14401800" y="6277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104987</xdr:rowOff>
    </xdr:from>
    <xdr:to>
      <xdr:col>68</xdr:col>
      <xdr:colOff>152400</xdr:colOff>
      <xdr:row>36</xdr:row>
      <xdr:rowOff>109008</xdr:rowOff>
    </xdr:to>
    <xdr:cxnSp macro="">
      <xdr:nvCxnSpPr>
        <xdr:cNvPr id="394" name="直線コネクタ 393"/>
        <xdr:cNvCxnSpPr/>
      </xdr:nvCxnSpPr>
      <xdr:spPr>
        <a:xfrm flipV="1">
          <a:off x="13512800" y="627718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54187</xdr:rowOff>
    </xdr:from>
    <xdr:to>
      <xdr:col>81</xdr:col>
      <xdr:colOff>95250</xdr:colOff>
      <xdr:row>36</xdr:row>
      <xdr:rowOff>155787</xdr:rowOff>
    </xdr:to>
    <xdr:sp macro="" textlink="">
      <xdr:nvSpPr>
        <xdr:cNvPr id="404" name="楕円 403"/>
        <xdr:cNvSpPr/>
      </xdr:nvSpPr>
      <xdr:spPr>
        <a:xfrm>
          <a:off x="169672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70714</xdr:rowOff>
    </xdr:from>
    <xdr:ext cx="762000" cy="259045"/>
    <xdr:sp macro="" textlink="">
      <xdr:nvSpPr>
        <xdr:cNvPr id="405" name="公債費負担の状況該当値テキスト"/>
        <xdr:cNvSpPr txBox="1"/>
      </xdr:nvSpPr>
      <xdr:spPr>
        <a:xfrm>
          <a:off x="17106900" y="607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56197</xdr:rowOff>
    </xdr:from>
    <xdr:to>
      <xdr:col>77</xdr:col>
      <xdr:colOff>95250</xdr:colOff>
      <xdr:row>36</xdr:row>
      <xdr:rowOff>157797</xdr:rowOff>
    </xdr:to>
    <xdr:sp macro="" textlink="">
      <xdr:nvSpPr>
        <xdr:cNvPr id="406" name="楕円 405"/>
        <xdr:cNvSpPr/>
      </xdr:nvSpPr>
      <xdr:spPr>
        <a:xfrm>
          <a:off x="16129000" y="62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167974</xdr:rowOff>
    </xdr:from>
    <xdr:ext cx="736600" cy="259045"/>
    <xdr:sp macro="" textlink="">
      <xdr:nvSpPr>
        <xdr:cNvPr id="407" name="テキスト ボックス 406"/>
        <xdr:cNvSpPr txBox="1"/>
      </xdr:nvSpPr>
      <xdr:spPr>
        <a:xfrm>
          <a:off x="15798800" y="5997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54187</xdr:rowOff>
    </xdr:from>
    <xdr:to>
      <xdr:col>73</xdr:col>
      <xdr:colOff>44450</xdr:colOff>
      <xdr:row>36</xdr:row>
      <xdr:rowOff>155787</xdr:rowOff>
    </xdr:to>
    <xdr:sp macro="" textlink="">
      <xdr:nvSpPr>
        <xdr:cNvPr id="408" name="楕円 407"/>
        <xdr:cNvSpPr/>
      </xdr:nvSpPr>
      <xdr:spPr>
        <a:xfrm>
          <a:off x="152400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165964</xdr:rowOff>
    </xdr:from>
    <xdr:ext cx="762000" cy="259045"/>
    <xdr:sp macro="" textlink="">
      <xdr:nvSpPr>
        <xdr:cNvPr id="409" name="テキスト ボックス 408"/>
        <xdr:cNvSpPr txBox="1"/>
      </xdr:nvSpPr>
      <xdr:spPr>
        <a:xfrm>
          <a:off x="14909800" y="599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54187</xdr:rowOff>
    </xdr:from>
    <xdr:to>
      <xdr:col>68</xdr:col>
      <xdr:colOff>203200</xdr:colOff>
      <xdr:row>36</xdr:row>
      <xdr:rowOff>155787</xdr:rowOff>
    </xdr:to>
    <xdr:sp macro="" textlink="">
      <xdr:nvSpPr>
        <xdr:cNvPr id="410" name="楕円 409"/>
        <xdr:cNvSpPr/>
      </xdr:nvSpPr>
      <xdr:spPr>
        <a:xfrm>
          <a:off x="143510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165964</xdr:rowOff>
    </xdr:from>
    <xdr:ext cx="762000" cy="259045"/>
    <xdr:sp macro="" textlink="">
      <xdr:nvSpPr>
        <xdr:cNvPr id="411" name="テキスト ボックス 410"/>
        <xdr:cNvSpPr txBox="1"/>
      </xdr:nvSpPr>
      <xdr:spPr>
        <a:xfrm>
          <a:off x="14020800" y="599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58208</xdr:rowOff>
    </xdr:from>
    <xdr:to>
      <xdr:col>64</xdr:col>
      <xdr:colOff>152400</xdr:colOff>
      <xdr:row>36</xdr:row>
      <xdr:rowOff>159808</xdr:rowOff>
    </xdr:to>
    <xdr:sp macro="" textlink="">
      <xdr:nvSpPr>
        <xdr:cNvPr id="412" name="楕円 411"/>
        <xdr:cNvSpPr/>
      </xdr:nvSpPr>
      <xdr:spPr>
        <a:xfrm>
          <a:off x="134620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169985</xdr:rowOff>
    </xdr:from>
    <xdr:ext cx="762000" cy="259045"/>
    <xdr:sp macro="" textlink="">
      <xdr:nvSpPr>
        <xdr:cNvPr id="413" name="テキスト ボックス 412"/>
        <xdr:cNvSpPr txBox="1"/>
      </xdr:nvSpPr>
      <xdr:spPr>
        <a:xfrm>
          <a:off x="13131800" y="599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将来負担比率は、前年度比</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％悪化し、△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Ｒ１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６３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％）となっている。主な要因としては、分子（将来負担額）が、対前年</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２，２８２，９０２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増加、分母が、主に標準財政規模の対前年</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１５９，８３０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より全体として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２８０，８３１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分母の増加率よりも分子の増加率が大幅に上回った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ことによるものである。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今後も、公債費等義務的経費の削減を中心とする行財政改革を推進し、財政の健全化に努める。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7" name="将来負担の状況平均値テキスト"/>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8" name="フローチャート: 判断 447"/>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49" name="フローチャート: 判断 448"/>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0" name="テキスト ボックス 449"/>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112205</xdr:rowOff>
    </xdr:from>
    <xdr:to>
      <xdr:col>73</xdr:col>
      <xdr:colOff>44450</xdr:colOff>
      <xdr:row>15</xdr:row>
      <xdr:rowOff>42355</xdr:rowOff>
    </xdr:to>
    <xdr:sp macro="" textlink="">
      <xdr:nvSpPr>
        <xdr:cNvPr id="451" name="フローチャート: 判断 450"/>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2" name="テキスト ボックス 451"/>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133519</xdr:rowOff>
    </xdr:from>
    <xdr:to>
      <xdr:col>68</xdr:col>
      <xdr:colOff>203200</xdr:colOff>
      <xdr:row>15</xdr:row>
      <xdr:rowOff>63669</xdr:rowOff>
    </xdr:to>
    <xdr:sp macro="" textlink="">
      <xdr:nvSpPr>
        <xdr:cNvPr id="453" name="フローチャート: 判断 452"/>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4" name="テキスト ボックス 453"/>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5" name="フローチャート: 判断 454"/>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56" name="テキスト ボックス 455"/>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34,692
34,438
603.14
34,237,229
33,070,102
870,727
14,600,615
25,037,790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人件費については、３</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％と類似団体平均（２</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と比較しても依然高い水準である。これは７町村の合併により市内に６支所を配置していること、ごみ処理業務を直営で行っていることにより類似団体平均を上回る職員数で行政運営を行っており、行政サービスの提供方法の差異によるものと考えられる。</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しかしながら、民間でも実施可能な業務については、指定管理者制度の導入により委託化を進めるとともに、退職者と新規採用職員の適正化を引き続き実施し、人件費の抑制を図っていく。</a:t>
          </a:r>
          <a:endParaRPr lang="ja-JP" altLang="ja-JP" sz="11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115570</xdr:rowOff>
    </xdr:from>
    <xdr:to>
      <xdr:col>24</xdr:col>
      <xdr:colOff>25400</xdr:colOff>
      <xdr:row>40</xdr:row>
      <xdr:rowOff>35560</xdr:rowOff>
    </xdr:to>
    <xdr:cxnSp macro="">
      <xdr:nvCxnSpPr>
        <xdr:cNvPr id="66" name="直線コネクタ 65"/>
        <xdr:cNvCxnSpPr/>
      </xdr:nvCxnSpPr>
      <xdr:spPr>
        <a:xfrm flipV="1">
          <a:off x="3987800" y="68021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27940</xdr:rowOff>
    </xdr:from>
    <xdr:to>
      <xdr:col>19</xdr:col>
      <xdr:colOff>187325</xdr:colOff>
      <xdr:row>40</xdr:row>
      <xdr:rowOff>35560</xdr:rowOff>
    </xdr:to>
    <xdr:cxnSp macro="">
      <xdr:nvCxnSpPr>
        <xdr:cNvPr id="69" name="直線コネクタ 68"/>
        <xdr:cNvCxnSpPr/>
      </xdr:nvCxnSpPr>
      <xdr:spPr>
        <a:xfrm>
          <a:off x="3098800" y="6885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138430</xdr:rowOff>
    </xdr:from>
    <xdr:to>
      <xdr:col>15</xdr:col>
      <xdr:colOff>98425</xdr:colOff>
      <xdr:row>40</xdr:row>
      <xdr:rowOff>27940</xdr:rowOff>
    </xdr:to>
    <xdr:cxnSp macro="">
      <xdr:nvCxnSpPr>
        <xdr:cNvPr id="72" name="直線コネクタ 71"/>
        <xdr:cNvCxnSpPr/>
      </xdr:nvCxnSpPr>
      <xdr:spPr>
        <a:xfrm>
          <a:off x="2209800" y="6824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115570</xdr:rowOff>
    </xdr:from>
    <xdr:to>
      <xdr:col>11</xdr:col>
      <xdr:colOff>9525</xdr:colOff>
      <xdr:row>39</xdr:row>
      <xdr:rowOff>138430</xdr:rowOff>
    </xdr:to>
    <xdr:cxnSp macro="">
      <xdr:nvCxnSpPr>
        <xdr:cNvPr id="75" name="直線コネクタ 74"/>
        <xdr:cNvCxnSpPr/>
      </xdr:nvCxnSpPr>
      <xdr:spPr>
        <a:xfrm>
          <a:off x="1320800" y="6802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64770</xdr:rowOff>
    </xdr:from>
    <xdr:to>
      <xdr:col>24</xdr:col>
      <xdr:colOff>76200</xdr:colOff>
      <xdr:row>39</xdr:row>
      <xdr:rowOff>166370</xdr:rowOff>
    </xdr:to>
    <xdr:sp macro="" textlink="">
      <xdr:nvSpPr>
        <xdr:cNvPr id="85" name="楕円 84"/>
        <xdr:cNvSpPr/>
      </xdr:nvSpPr>
      <xdr:spPr>
        <a:xfrm>
          <a:off x="4775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36847</xdr:rowOff>
    </xdr:from>
    <xdr:ext cx="762000" cy="259045"/>
    <xdr:sp macro="" textlink="">
      <xdr:nvSpPr>
        <xdr:cNvPr id="86" name="人件費該当値テキスト"/>
        <xdr:cNvSpPr txBox="1"/>
      </xdr:nvSpPr>
      <xdr:spPr>
        <a:xfrm>
          <a:off x="49149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156210</xdr:rowOff>
    </xdr:from>
    <xdr:to>
      <xdr:col>20</xdr:col>
      <xdr:colOff>38100</xdr:colOff>
      <xdr:row>40</xdr:row>
      <xdr:rowOff>86360</xdr:rowOff>
    </xdr:to>
    <xdr:sp macro="" textlink="">
      <xdr:nvSpPr>
        <xdr:cNvPr id="87" name="楕円 86"/>
        <xdr:cNvSpPr/>
      </xdr:nvSpPr>
      <xdr:spPr>
        <a:xfrm>
          <a:off x="3937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71137</xdr:rowOff>
    </xdr:from>
    <xdr:ext cx="736600" cy="259045"/>
    <xdr:sp macro="" textlink="">
      <xdr:nvSpPr>
        <xdr:cNvPr id="88" name="テキスト ボックス 87"/>
        <xdr:cNvSpPr txBox="1"/>
      </xdr:nvSpPr>
      <xdr:spPr>
        <a:xfrm>
          <a:off x="3606800" y="692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148590</xdr:rowOff>
    </xdr:from>
    <xdr:to>
      <xdr:col>15</xdr:col>
      <xdr:colOff>149225</xdr:colOff>
      <xdr:row>40</xdr:row>
      <xdr:rowOff>78740</xdr:rowOff>
    </xdr:to>
    <xdr:sp macro="" textlink="">
      <xdr:nvSpPr>
        <xdr:cNvPr id="89" name="楕円 88"/>
        <xdr:cNvSpPr/>
      </xdr:nvSpPr>
      <xdr:spPr>
        <a:xfrm>
          <a:off x="3048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63517</xdr:rowOff>
    </xdr:from>
    <xdr:ext cx="762000" cy="259045"/>
    <xdr:sp macro="" textlink="">
      <xdr:nvSpPr>
        <xdr:cNvPr id="90" name="テキスト ボックス 89"/>
        <xdr:cNvSpPr txBox="1"/>
      </xdr:nvSpPr>
      <xdr:spPr>
        <a:xfrm>
          <a:off x="2717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87630</xdr:rowOff>
    </xdr:from>
    <xdr:to>
      <xdr:col>11</xdr:col>
      <xdr:colOff>60325</xdr:colOff>
      <xdr:row>40</xdr:row>
      <xdr:rowOff>17780</xdr:rowOff>
    </xdr:to>
    <xdr:sp macro="" textlink="">
      <xdr:nvSpPr>
        <xdr:cNvPr id="91" name="楕円 90"/>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2557</xdr:rowOff>
    </xdr:from>
    <xdr:ext cx="762000" cy="259045"/>
    <xdr:sp macro="" textlink="">
      <xdr:nvSpPr>
        <xdr:cNvPr id="92" name="テキスト ボックス 91"/>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64770</xdr:rowOff>
    </xdr:from>
    <xdr:to>
      <xdr:col>6</xdr:col>
      <xdr:colOff>171450</xdr:colOff>
      <xdr:row>39</xdr:row>
      <xdr:rowOff>166370</xdr:rowOff>
    </xdr:to>
    <xdr:sp macro="" textlink="">
      <xdr:nvSpPr>
        <xdr:cNvPr id="93" name="楕円 92"/>
        <xdr:cNvSpPr/>
      </xdr:nvSpPr>
      <xdr:spPr>
        <a:xfrm>
          <a:off x="1270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151147</xdr:rowOff>
    </xdr:from>
    <xdr:ext cx="762000" cy="259045"/>
    <xdr:sp macro="" textlink="">
      <xdr:nvSpPr>
        <xdr:cNvPr id="94" name="テキスト ボックス 93"/>
        <xdr:cNvSpPr txBox="1"/>
      </xdr:nvSpPr>
      <xdr:spPr>
        <a:xfrm>
          <a:off x="939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mn-lt"/>
              <a:ea typeface="+mn-ea"/>
              <a:cs typeface="+mn-cs"/>
            </a:rPr>
            <a:t>　</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物件費に係る経常収支比率は、類似団体</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より０</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９％上回っており、その主な要因は、ふるさと納税業務委託費、一般廃棄物処理業務委託費などの伸びである。</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今後も施設の統廃合や指定管理者制度の導入などによる外部委託の推進を図り、人件費を含め、さらなる経費削減に努める。また、</a:t>
          </a:r>
          <a:r>
            <a:rPr kumimoji="1" lang="ja-JP" altLang="ja-JP" sz="1150" baseline="0">
              <a:solidFill>
                <a:schemeClr val="dk1"/>
              </a:solidFill>
              <a:effectLst/>
              <a:latin typeface="ＭＳ ゴシック" panose="020B0609070205080204" pitchFamily="49" charset="-128"/>
              <a:ea typeface="ＭＳ ゴシック" panose="020B0609070205080204" pitchFamily="49" charset="-128"/>
              <a:cs typeface="+mn-cs"/>
            </a:rPr>
            <a:t>事務事業評価制度やＫＰＩ指標を活用し、外部委託を含めた事業の見直しや取捨選択を行うなど、効率的な行財政運営に努める。</a:t>
          </a:r>
          <a:endParaRPr lang="ja-JP" altLang="ja-JP" sz="115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18</xdr:row>
      <xdr:rowOff>114300</xdr:rowOff>
    </xdr:to>
    <xdr:cxnSp macro="">
      <xdr:nvCxnSpPr>
        <xdr:cNvPr id="127" name="直線コネクタ 126"/>
        <xdr:cNvCxnSpPr/>
      </xdr:nvCxnSpPr>
      <xdr:spPr>
        <a:xfrm>
          <a:off x="15671800" y="3098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95250</xdr:rowOff>
    </xdr:from>
    <xdr:to>
      <xdr:col>78</xdr:col>
      <xdr:colOff>69850</xdr:colOff>
      <xdr:row>18</xdr:row>
      <xdr:rowOff>12700</xdr:rowOff>
    </xdr:to>
    <xdr:cxnSp macro="">
      <xdr:nvCxnSpPr>
        <xdr:cNvPr id="130" name="直線コネクタ 129"/>
        <xdr:cNvCxnSpPr/>
      </xdr:nvCxnSpPr>
      <xdr:spPr>
        <a:xfrm>
          <a:off x="14782800" y="3009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17</xdr:row>
      <xdr:rowOff>95250</xdr:rowOff>
    </xdr:to>
    <xdr:cxnSp macro="">
      <xdr:nvCxnSpPr>
        <xdr:cNvPr id="133" name="直線コネクタ 132"/>
        <xdr:cNvCxnSpPr/>
      </xdr:nvCxnSpPr>
      <xdr:spPr>
        <a:xfrm>
          <a:off x="13893800" y="2832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16</xdr:row>
      <xdr:rowOff>88900</xdr:rowOff>
    </xdr:to>
    <xdr:cxnSp macro="">
      <xdr:nvCxnSpPr>
        <xdr:cNvPr id="136" name="直線コネクタ 135"/>
        <xdr:cNvCxnSpPr/>
      </xdr:nvCxnSpPr>
      <xdr:spPr>
        <a:xfrm>
          <a:off x="13004800" y="2679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63500</xdr:rowOff>
    </xdr:from>
    <xdr:to>
      <xdr:col>82</xdr:col>
      <xdr:colOff>158750</xdr:colOff>
      <xdr:row>18</xdr:row>
      <xdr:rowOff>165100</xdr:rowOff>
    </xdr:to>
    <xdr:sp macro="" textlink="">
      <xdr:nvSpPr>
        <xdr:cNvPr id="146" name="楕円 145"/>
        <xdr:cNvSpPr/>
      </xdr:nvSpPr>
      <xdr:spPr>
        <a:xfrm>
          <a:off x="164592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35577</xdr:rowOff>
    </xdr:from>
    <xdr:ext cx="762000" cy="259045"/>
    <xdr:sp macro="" textlink="">
      <xdr:nvSpPr>
        <xdr:cNvPr id="147" name="物件費該当値テキスト"/>
        <xdr:cNvSpPr txBox="1"/>
      </xdr:nvSpPr>
      <xdr:spPr>
        <a:xfrm>
          <a:off x="165989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8" name="楕円 147"/>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73677</xdr:rowOff>
    </xdr:from>
    <xdr:ext cx="736600" cy="259045"/>
    <xdr:sp macro="" textlink="">
      <xdr:nvSpPr>
        <xdr:cNvPr id="149" name="テキスト ボックス 148"/>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44450</xdr:rowOff>
    </xdr:from>
    <xdr:to>
      <xdr:col>74</xdr:col>
      <xdr:colOff>31750</xdr:colOff>
      <xdr:row>17</xdr:row>
      <xdr:rowOff>146050</xdr:rowOff>
    </xdr:to>
    <xdr:sp macro="" textlink="">
      <xdr:nvSpPr>
        <xdr:cNvPr id="150" name="楕円 149"/>
        <xdr:cNvSpPr/>
      </xdr:nvSpPr>
      <xdr:spPr>
        <a:xfrm>
          <a:off x="14732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156227</xdr:rowOff>
    </xdr:from>
    <xdr:ext cx="762000" cy="259045"/>
    <xdr:sp macro="" textlink="">
      <xdr:nvSpPr>
        <xdr:cNvPr id="151" name="テキスト ボックス 150"/>
        <xdr:cNvSpPr txBox="1"/>
      </xdr:nvSpPr>
      <xdr:spPr>
        <a:xfrm>
          <a:off x="14401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2" name="楕円 151"/>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3" name="テキスト ボックス 152"/>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4" name="楕円 153"/>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5" name="テキスト ボックス 154"/>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扶助費に係る経常収支比率は類似団体より０．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％上回っており、その主な要因は、障害福祉サービス費、教育・保育給付費などの伸びである。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今後も、障害福祉サービス費の増加等が見込まれるが、生活保護受給者の自立支援策の強化や医療扶助費の適正化を図るとともに、徹底した単独扶助事業の見直しを行い、扶助費の抑制に努める。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95250</xdr:rowOff>
    </xdr:from>
    <xdr:to>
      <xdr:col>24</xdr:col>
      <xdr:colOff>25400</xdr:colOff>
      <xdr:row>58</xdr:row>
      <xdr:rowOff>0</xdr:rowOff>
    </xdr:to>
    <xdr:cxnSp macro="">
      <xdr:nvCxnSpPr>
        <xdr:cNvPr id="188" name="直線コネクタ 187"/>
        <xdr:cNvCxnSpPr/>
      </xdr:nvCxnSpPr>
      <xdr:spPr>
        <a:xfrm flipV="1">
          <a:off x="3987800" y="9867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58</xdr:row>
      <xdr:rowOff>0</xdr:rowOff>
    </xdr:to>
    <xdr:cxnSp macro="">
      <xdr:nvCxnSpPr>
        <xdr:cNvPr id="191" name="直線コネクタ 190"/>
        <xdr:cNvCxnSpPr/>
      </xdr:nvCxnSpPr>
      <xdr:spPr>
        <a:xfrm>
          <a:off x="3098800" y="9804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82550</xdr:rowOff>
    </xdr:to>
    <xdr:cxnSp macro="">
      <xdr:nvCxnSpPr>
        <xdr:cNvPr id="194" name="直線コネクタ 193"/>
        <xdr:cNvCxnSpPr/>
      </xdr:nvCxnSpPr>
      <xdr:spPr>
        <a:xfrm flipV="1">
          <a:off x="2209800" y="9804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57</xdr:row>
      <xdr:rowOff>82550</xdr:rowOff>
    </xdr:to>
    <xdr:cxnSp macro="">
      <xdr:nvCxnSpPr>
        <xdr:cNvPr id="197" name="直線コネクタ 196"/>
        <xdr:cNvCxnSpPr/>
      </xdr:nvCxnSpPr>
      <xdr:spPr>
        <a:xfrm>
          <a:off x="1320800" y="9702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207" name="楕円 206"/>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16527</xdr:rowOff>
    </xdr:from>
    <xdr:ext cx="762000" cy="259045"/>
    <xdr:sp macro="" textlink="">
      <xdr:nvSpPr>
        <xdr:cNvPr id="208" name="扶助費該当値テキスト"/>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120650</xdr:rowOff>
    </xdr:from>
    <xdr:to>
      <xdr:col>20</xdr:col>
      <xdr:colOff>38100</xdr:colOff>
      <xdr:row>58</xdr:row>
      <xdr:rowOff>50800</xdr:rowOff>
    </xdr:to>
    <xdr:sp macro="" textlink="">
      <xdr:nvSpPr>
        <xdr:cNvPr id="209" name="楕円 208"/>
        <xdr:cNvSpPr/>
      </xdr:nvSpPr>
      <xdr:spPr>
        <a:xfrm>
          <a:off x="3937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210" name="テキスト ボックス 209"/>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11" name="楕円 210"/>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12" name="テキスト ボックス 211"/>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13" name="楕円 212"/>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214" name="テキスト ボックス 213"/>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15" name="楕円 214"/>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6" name="テキスト ボックス 215"/>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その他に係る経常収支比率は類似団体平均より上回った状況となっている。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主なものは公営企業会計等への繰出金であるが、繰出金の増加は普通会計経費圧迫の要因となることから、公営企業においては独立採算の原則に立ち返り、事業全般の見直しや受益者負担の適正化に取り組み、繰出金の削減を図るなど普通会計の負担軽減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115570</xdr:rowOff>
    </xdr:to>
    <xdr:cxnSp macro="">
      <xdr:nvCxnSpPr>
        <xdr:cNvPr id="249" name="直線コネクタ 248"/>
        <xdr:cNvCxnSpPr/>
      </xdr:nvCxnSpPr>
      <xdr:spPr>
        <a:xfrm flipV="1">
          <a:off x="15671800" y="98196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115570</xdr:rowOff>
    </xdr:to>
    <xdr:cxnSp macro="">
      <xdr:nvCxnSpPr>
        <xdr:cNvPr id="252" name="直線コネクタ 251"/>
        <xdr:cNvCxnSpPr/>
      </xdr:nvCxnSpPr>
      <xdr:spPr>
        <a:xfrm>
          <a:off x="14782800" y="9804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157480</xdr:rowOff>
    </xdr:from>
    <xdr:to>
      <xdr:col>73</xdr:col>
      <xdr:colOff>180975</xdr:colOff>
      <xdr:row>57</xdr:row>
      <xdr:rowOff>31750</xdr:rowOff>
    </xdr:to>
    <xdr:cxnSp macro="">
      <xdr:nvCxnSpPr>
        <xdr:cNvPr id="255" name="直線コネクタ 254"/>
        <xdr:cNvCxnSpPr/>
      </xdr:nvCxnSpPr>
      <xdr:spPr>
        <a:xfrm>
          <a:off x="13893800" y="9758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157480</xdr:rowOff>
    </xdr:to>
    <xdr:cxnSp macro="">
      <xdr:nvCxnSpPr>
        <xdr:cNvPr id="258" name="直線コネクタ 257"/>
        <xdr:cNvCxnSpPr/>
      </xdr:nvCxnSpPr>
      <xdr:spPr>
        <a:xfrm>
          <a:off x="13004800" y="972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8" name="楕円 267"/>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139717</xdr:rowOff>
    </xdr:from>
    <xdr:ext cx="762000" cy="259045"/>
    <xdr:sp macro="" textlink="">
      <xdr:nvSpPr>
        <xdr:cNvPr id="269" name="その他該当値テキスト"/>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70" name="楕円 269"/>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71" name="テキスト ボックス 270"/>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2" name="楕円 271"/>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73" name="テキスト ボックス 272"/>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4" name="楕円 273"/>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75" name="テキスト ボックス 274"/>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6" name="楕円 275"/>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7" name="テキスト ボックス 276"/>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補助費等に係る経常収支比率は、類似団体平均値や全国平均と比べると良好な結果となっている。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今後も、市単独の補助金等の交付に関しては必要性や有効性、使途状況の精査を行っていき、効果ができない補助金については見直しや廃止を行うなど、適正執行に努める。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5842</xdr:rowOff>
    </xdr:from>
    <xdr:to>
      <xdr:col>82</xdr:col>
      <xdr:colOff>107950</xdr:colOff>
      <xdr:row>35</xdr:row>
      <xdr:rowOff>37846</xdr:rowOff>
    </xdr:to>
    <xdr:cxnSp macro="">
      <xdr:nvCxnSpPr>
        <xdr:cNvPr id="307" name="直線コネクタ 306"/>
        <xdr:cNvCxnSpPr/>
      </xdr:nvCxnSpPr>
      <xdr:spPr>
        <a:xfrm>
          <a:off x="15671800" y="60065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168148</xdr:rowOff>
    </xdr:from>
    <xdr:to>
      <xdr:col>78</xdr:col>
      <xdr:colOff>69850</xdr:colOff>
      <xdr:row>35</xdr:row>
      <xdr:rowOff>5842</xdr:rowOff>
    </xdr:to>
    <xdr:cxnSp macro="">
      <xdr:nvCxnSpPr>
        <xdr:cNvPr id="310" name="直線コネクタ 309"/>
        <xdr:cNvCxnSpPr/>
      </xdr:nvCxnSpPr>
      <xdr:spPr>
        <a:xfrm>
          <a:off x="14782800" y="59974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163576</xdr:rowOff>
    </xdr:from>
    <xdr:to>
      <xdr:col>73</xdr:col>
      <xdr:colOff>180975</xdr:colOff>
      <xdr:row>34</xdr:row>
      <xdr:rowOff>168148</xdr:rowOff>
    </xdr:to>
    <xdr:cxnSp macro="">
      <xdr:nvCxnSpPr>
        <xdr:cNvPr id="313" name="直線コネクタ 312"/>
        <xdr:cNvCxnSpPr/>
      </xdr:nvCxnSpPr>
      <xdr:spPr>
        <a:xfrm>
          <a:off x="13893800" y="59928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34</xdr:row>
      <xdr:rowOff>163576</xdr:rowOff>
    </xdr:to>
    <xdr:cxnSp macro="">
      <xdr:nvCxnSpPr>
        <xdr:cNvPr id="316" name="直線コネクタ 315"/>
        <xdr:cNvCxnSpPr/>
      </xdr:nvCxnSpPr>
      <xdr:spPr>
        <a:xfrm>
          <a:off x="13004800" y="59654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158496</xdr:rowOff>
    </xdr:from>
    <xdr:to>
      <xdr:col>82</xdr:col>
      <xdr:colOff>158750</xdr:colOff>
      <xdr:row>35</xdr:row>
      <xdr:rowOff>88646</xdr:rowOff>
    </xdr:to>
    <xdr:sp macro="" textlink="">
      <xdr:nvSpPr>
        <xdr:cNvPr id="326" name="楕円 325"/>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3573</xdr:rowOff>
    </xdr:from>
    <xdr:ext cx="762000" cy="259045"/>
    <xdr:sp macro="" textlink="">
      <xdr:nvSpPr>
        <xdr:cNvPr id="327" name="補助費等該当値テキスト"/>
        <xdr:cNvSpPr txBox="1"/>
      </xdr:nvSpPr>
      <xdr:spPr>
        <a:xfrm>
          <a:off x="16598900"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126492</xdr:rowOff>
    </xdr:from>
    <xdr:to>
      <xdr:col>78</xdr:col>
      <xdr:colOff>120650</xdr:colOff>
      <xdr:row>35</xdr:row>
      <xdr:rowOff>56642</xdr:rowOff>
    </xdr:to>
    <xdr:sp macro="" textlink="">
      <xdr:nvSpPr>
        <xdr:cNvPr id="328" name="楕円 327"/>
        <xdr:cNvSpPr/>
      </xdr:nvSpPr>
      <xdr:spPr>
        <a:xfrm>
          <a:off x="15621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66819</xdr:rowOff>
    </xdr:from>
    <xdr:ext cx="736600" cy="259045"/>
    <xdr:sp macro="" textlink="">
      <xdr:nvSpPr>
        <xdr:cNvPr id="329" name="テキスト ボックス 328"/>
        <xdr:cNvSpPr txBox="1"/>
      </xdr:nvSpPr>
      <xdr:spPr>
        <a:xfrm>
          <a:off x="15290800" y="572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117348</xdr:rowOff>
    </xdr:from>
    <xdr:to>
      <xdr:col>74</xdr:col>
      <xdr:colOff>31750</xdr:colOff>
      <xdr:row>35</xdr:row>
      <xdr:rowOff>47498</xdr:rowOff>
    </xdr:to>
    <xdr:sp macro="" textlink="">
      <xdr:nvSpPr>
        <xdr:cNvPr id="330" name="楕円 329"/>
        <xdr:cNvSpPr/>
      </xdr:nvSpPr>
      <xdr:spPr>
        <a:xfrm>
          <a:off x="14732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57675</xdr:rowOff>
    </xdr:from>
    <xdr:ext cx="762000" cy="259045"/>
    <xdr:sp macro="" textlink="">
      <xdr:nvSpPr>
        <xdr:cNvPr id="331" name="テキスト ボックス 330"/>
        <xdr:cNvSpPr txBox="1"/>
      </xdr:nvSpPr>
      <xdr:spPr>
        <a:xfrm>
          <a:off x="14401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112776</xdr:rowOff>
    </xdr:from>
    <xdr:to>
      <xdr:col>69</xdr:col>
      <xdr:colOff>142875</xdr:colOff>
      <xdr:row>35</xdr:row>
      <xdr:rowOff>42926</xdr:rowOff>
    </xdr:to>
    <xdr:sp macro="" textlink="">
      <xdr:nvSpPr>
        <xdr:cNvPr id="332" name="楕円 331"/>
        <xdr:cNvSpPr/>
      </xdr:nvSpPr>
      <xdr:spPr>
        <a:xfrm>
          <a:off x="13843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53103</xdr:rowOff>
    </xdr:from>
    <xdr:ext cx="762000" cy="259045"/>
    <xdr:sp macro="" textlink="">
      <xdr:nvSpPr>
        <xdr:cNvPr id="333" name="テキスト ボックス 332"/>
        <xdr:cNvSpPr txBox="1"/>
      </xdr:nvSpPr>
      <xdr:spPr>
        <a:xfrm>
          <a:off x="13512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85344</xdr:rowOff>
    </xdr:from>
    <xdr:to>
      <xdr:col>65</xdr:col>
      <xdr:colOff>53975</xdr:colOff>
      <xdr:row>35</xdr:row>
      <xdr:rowOff>15494</xdr:rowOff>
    </xdr:to>
    <xdr:sp macro="" textlink="">
      <xdr:nvSpPr>
        <xdr:cNvPr id="334" name="楕円 333"/>
        <xdr:cNvSpPr/>
      </xdr:nvSpPr>
      <xdr:spPr>
        <a:xfrm>
          <a:off x="12954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25671</xdr:rowOff>
    </xdr:from>
    <xdr:ext cx="762000" cy="259045"/>
    <xdr:sp macro="" textlink="">
      <xdr:nvSpPr>
        <xdr:cNvPr id="335" name="テキスト ボックス 334"/>
        <xdr:cNvSpPr txBox="1"/>
      </xdr:nvSpPr>
      <xdr:spPr>
        <a:xfrm>
          <a:off x="12623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これまで実施してきた普通建設事業等の影響により、更なる元金償還が始まったが、公債費に係る経常収支比率は類似団体平均より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．５％良好な数値となっている。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支所・公民館の建替え、図書館・資料館の建設などの大型事業や合併特例事業の元利償還が本格化し、公債費の増加が見込まれるが、プライマリーバランスを重視した適正な事業の取組により、公債費の抑制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157480</xdr:rowOff>
    </xdr:from>
    <xdr:to>
      <xdr:col>24</xdr:col>
      <xdr:colOff>25400</xdr:colOff>
      <xdr:row>75</xdr:row>
      <xdr:rowOff>6985</xdr:rowOff>
    </xdr:to>
    <xdr:cxnSp macro="">
      <xdr:nvCxnSpPr>
        <xdr:cNvPr id="367" name="直線コネクタ 366"/>
        <xdr:cNvCxnSpPr/>
      </xdr:nvCxnSpPr>
      <xdr:spPr>
        <a:xfrm flipV="1">
          <a:off x="3987800" y="1284478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129557</xdr:rowOff>
    </xdr:from>
    <xdr:ext cx="762000" cy="259045"/>
    <xdr:sp macro="" textlink="">
      <xdr:nvSpPr>
        <xdr:cNvPr id="368" name="公債費平均値テキスト"/>
        <xdr:cNvSpPr txBox="1"/>
      </xdr:nvSpPr>
      <xdr:spPr>
        <a:xfrm>
          <a:off x="4914900" y="1281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xdr:rowOff>
    </xdr:from>
    <xdr:to>
      <xdr:col>19</xdr:col>
      <xdr:colOff>187325</xdr:colOff>
      <xdr:row>75</xdr:row>
      <xdr:rowOff>6985</xdr:rowOff>
    </xdr:to>
    <xdr:cxnSp macro="">
      <xdr:nvCxnSpPr>
        <xdr:cNvPr id="370" name="直線コネクタ 369"/>
        <xdr:cNvCxnSpPr/>
      </xdr:nvCxnSpPr>
      <xdr:spPr>
        <a:xfrm>
          <a:off x="3098800" y="128657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xdr:rowOff>
    </xdr:from>
    <xdr:to>
      <xdr:col>15</xdr:col>
      <xdr:colOff>98425</xdr:colOff>
      <xdr:row>75</xdr:row>
      <xdr:rowOff>14605</xdr:rowOff>
    </xdr:to>
    <xdr:cxnSp macro="">
      <xdr:nvCxnSpPr>
        <xdr:cNvPr id="373" name="直線コネクタ 372"/>
        <xdr:cNvCxnSpPr/>
      </xdr:nvCxnSpPr>
      <xdr:spPr>
        <a:xfrm flipV="1">
          <a:off x="2209800" y="128657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14605</xdr:rowOff>
    </xdr:from>
    <xdr:to>
      <xdr:col>11</xdr:col>
      <xdr:colOff>9525</xdr:colOff>
      <xdr:row>75</xdr:row>
      <xdr:rowOff>20320</xdr:rowOff>
    </xdr:to>
    <xdr:cxnSp macro="">
      <xdr:nvCxnSpPr>
        <xdr:cNvPr id="376" name="直線コネクタ 375"/>
        <xdr:cNvCxnSpPr/>
      </xdr:nvCxnSpPr>
      <xdr:spPr>
        <a:xfrm flipV="1">
          <a:off x="1320800" y="128733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106680</xdr:rowOff>
    </xdr:from>
    <xdr:to>
      <xdr:col>24</xdr:col>
      <xdr:colOff>76200</xdr:colOff>
      <xdr:row>75</xdr:row>
      <xdr:rowOff>36830</xdr:rowOff>
    </xdr:to>
    <xdr:sp macro="" textlink="">
      <xdr:nvSpPr>
        <xdr:cNvPr id="386" name="楕円 385"/>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15257</xdr:rowOff>
    </xdr:from>
    <xdr:ext cx="762000" cy="259045"/>
    <xdr:sp macro="" textlink="">
      <xdr:nvSpPr>
        <xdr:cNvPr id="387" name="公債費該当値テキスト"/>
        <xdr:cNvSpPr txBox="1"/>
      </xdr:nvSpPr>
      <xdr:spPr>
        <a:xfrm>
          <a:off x="4914900" y="1270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127635</xdr:rowOff>
    </xdr:from>
    <xdr:to>
      <xdr:col>20</xdr:col>
      <xdr:colOff>38100</xdr:colOff>
      <xdr:row>75</xdr:row>
      <xdr:rowOff>57785</xdr:rowOff>
    </xdr:to>
    <xdr:sp macro="" textlink="">
      <xdr:nvSpPr>
        <xdr:cNvPr id="388" name="楕円 387"/>
        <xdr:cNvSpPr/>
      </xdr:nvSpPr>
      <xdr:spPr>
        <a:xfrm>
          <a:off x="3937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67962</xdr:rowOff>
    </xdr:from>
    <xdr:ext cx="736600" cy="259045"/>
    <xdr:sp macro="" textlink="">
      <xdr:nvSpPr>
        <xdr:cNvPr id="389" name="テキスト ボックス 388"/>
        <xdr:cNvSpPr txBox="1"/>
      </xdr:nvSpPr>
      <xdr:spPr>
        <a:xfrm>
          <a:off x="3606800" y="12583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127635</xdr:rowOff>
    </xdr:from>
    <xdr:to>
      <xdr:col>15</xdr:col>
      <xdr:colOff>149225</xdr:colOff>
      <xdr:row>75</xdr:row>
      <xdr:rowOff>57785</xdr:rowOff>
    </xdr:to>
    <xdr:sp macro="" textlink="">
      <xdr:nvSpPr>
        <xdr:cNvPr id="390" name="楕円 389"/>
        <xdr:cNvSpPr/>
      </xdr:nvSpPr>
      <xdr:spPr>
        <a:xfrm>
          <a:off x="3048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67962</xdr:rowOff>
    </xdr:from>
    <xdr:ext cx="762000" cy="259045"/>
    <xdr:sp macro="" textlink="">
      <xdr:nvSpPr>
        <xdr:cNvPr id="391" name="テキスト ボックス 390"/>
        <xdr:cNvSpPr txBox="1"/>
      </xdr:nvSpPr>
      <xdr:spPr>
        <a:xfrm>
          <a:off x="2717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135255</xdr:rowOff>
    </xdr:from>
    <xdr:to>
      <xdr:col>11</xdr:col>
      <xdr:colOff>60325</xdr:colOff>
      <xdr:row>75</xdr:row>
      <xdr:rowOff>65405</xdr:rowOff>
    </xdr:to>
    <xdr:sp macro="" textlink="">
      <xdr:nvSpPr>
        <xdr:cNvPr id="392" name="楕円 391"/>
        <xdr:cNvSpPr/>
      </xdr:nvSpPr>
      <xdr:spPr>
        <a:xfrm>
          <a:off x="2159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93" name="テキスト ボックス 392"/>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140970</xdr:rowOff>
    </xdr:from>
    <xdr:to>
      <xdr:col>6</xdr:col>
      <xdr:colOff>171450</xdr:colOff>
      <xdr:row>75</xdr:row>
      <xdr:rowOff>71120</xdr:rowOff>
    </xdr:to>
    <xdr:sp macro="" textlink="">
      <xdr:nvSpPr>
        <xdr:cNvPr id="394" name="楕円 393"/>
        <xdr:cNvSpPr/>
      </xdr:nvSpPr>
      <xdr:spPr>
        <a:xfrm>
          <a:off x="1270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81297</xdr:rowOff>
    </xdr:from>
    <xdr:ext cx="762000" cy="259045"/>
    <xdr:sp macro="" textlink="">
      <xdr:nvSpPr>
        <xdr:cNvPr id="395" name="テキスト ボックス 394"/>
        <xdr:cNvSpPr txBox="1"/>
      </xdr:nvSpPr>
      <xdr:spPr>
        <a:xfrm>
          <a:off x="939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経常収支比率を占める主なものは、人件費と公債費であり、公債費以外の比率をみると類似団体平均よりも１．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％上回っており、全国平均より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％下回った水準となってはいるが、平成２７年度以降、上昇傾向にある。これは、物件費の伸びが主な要因である。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今後も退職者の補充調整に伴う職員の定員管理や、事業の適切な取捨選択により、人件費及び公債費の抑制に努めるとともに、他の経費についても現在の水準を維持できるよう努める。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101854</xdr:rowOff>
    </xdr:to>
    <xdr:cxnSp macro="">
      <xdr:nvCxnSpPr>
        <xdr:cNvPr id="426" name="直線コネクタ 425"/>
        <xdr:cNvCxnSpPr/>
      </xdr:nvCxnSpPr>
      <xdr:spPr>
        <a:xfrm flipV="1">
          <a:off x="15671800" y="13248639"/>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101854</xdr:rowOff>
    </xdr:to>
    <xdr:cxnSp macro="">
      <xdr:nvCxnSpPr>
        <xdr:cNvPr id="429" name="直線コネクタ 428"/>
        <xdr:cNvCxnSpPr/>
      </xdr:nvCxnSpPr>
      <xdr:spPr>
        <a:xfrm>
          <a:off x="14782800" y="1315720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127000</xdr:rowOff>
    </xdr:to>
    <xdr:cxnSp macro="">
      <xdr:nvCxnSpPr>
        <xdr:cNvPr id="432" name="直線コネクタ 431"/>
        <xdr:cNvCxnSpPr/>
      </xdr:nvCxnSpPr>
      <xdr:spPr>
        <a:xfrm>
          <a:off x="13893800" y="13042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14986</xdr:rowOff>
    </xdr:from>
    <xdr:to>
      <xdr:col>69</xdr:col>
      <xdr:colOff>92075</xdr:colOff>
      <xdr:row>76</xdr:row>
      <xdr:rowOff>12700</xdr:rowOff>
    </xdr:to>
    <xdr:cxnSp macro="">
      <xdr:nvCxnSpPr>
        <xdr:cNvPr id="435" name="直線コネクタ 434"/>
        <xdr:cNvCxnSpPr/>
      </xdr:nvCxnSpPr>
      <xdr:spPr>
        <a:xfrm>
          <a:off x="13004800" y="1287373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5" name="楕円 444"/>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139716</xdr:rowOff>
    </xdr:from>
    <xdr:ext cx="762000" cy="259045"/>
    <xdr:sp macro="" textlink="">
      <xdr:nvSpPr>
        <xdr:cNvPr id="446" name="公債費以外該当値テキスト"/>
        <xdr:cNvSpPr txBox="1"/>
      </xdr:nvSpPr>
      <xdr:spPr>
        <a:xfrm>
          <a:off x="16598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51054</xdr:rowOff>
    </xdr:from>
    <xdr:to>
      <xdr:col>78</xdr:col>
      <xdr:colOff>120650</xdr:colOff>
      <xdr:row>77</xdr:row>
      <xdr:rowOff>152654</xdr:rowOff>
    </xdr:to>
    <xdr:sp macro="" textlink="">
      <xdr:nvSpPr>
        <xdr:cNvPr id="447" name="楕円 446"/>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137431</xdr:rowOff>
    </xdr:from>
    <xdr:ext cx="736600" cy="259045"/>
    <xdr:sp macro="" textlink="">
      <xdr:nvSpPr>
        <xdr:cNvPr id="448" name="テキスト ボックス 447"/>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49" name="楕円 448"/>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50" name="テキスト ボックス 449"/>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51" name="楕円 450"/>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52" name="テキスト ボックス 451"/>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135636</xdr:rowOff>
    </xdr:from>
    <xdr:to>
      <xdr:col>65</xdr:col>
      <xdr:colOff>53975</xdr:colOff>
      <xdr:row>75</xdr:row>
      <xdr:rowOff>65786</xdr:rowOff>
    </xdr:to>
    <xdr:sp macro="" textlink="">
      <xdr:nvSpPr>
        <xdr:cNvPr id="453" name="楕円 452"/>
        <xdr:cNvSpPr/>
      </xdr:nvSpPr>
      <xdr:spPr>
        <a:xfrm>
          <a:off x="12954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75963</xdr:rowOff>
    </xdr:from>
    <xdr:ext cx="762000" cy="259045"/>
    <xdr:sp macro="" textlink="">
      <xdr:nvSpPr>
        <xdr:cNvPr id="454" name="テキスト ボックス 453"/>
        <xdr:cNvSpPr txBox="1"/>
      </xdr:nvSpPr>
      <xdr:spPr>
        <a:xfrm>
          <a:off x="12623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29322</xdr:rowOff>
    </xdr:from>
    <xdr:to>
      <xdr:col>29</xdr:col>
      <xdr:colOff>127000</xdr:colOff>
      <xdr:row>16</xdr:row>
      <xdr:rowOff>57887</xdr:rowOff>
    </xdr:to>
    <xdr:cxnSp macro="">
      <xdr:nvCxnSpPr>
        <xdr:cNvPr id="52" name="直線コネクタ 51"/>
        <xdr:cNvCxnSpPr/>
      </xdr:nvCxnSpPr>
      <xdr:spPr bwMode="auto">
        <a:xfrm>
          <a:off x="5003800" y="2820147"/>
          <a:ext cx="647700" cy="28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29322</xdr:rowOff>
    </xdr:from>
    <xdr:to>
      <xdr:col>26</xdr:col>
      <xdr:colOff>50800</xdr:colOff>
      <xdr:row>16</xdr:row>
      <xdr:rowOff>58104</xdr:rowOff>
    </xdr:to>
    <xdr:cxnSp macro="">
      <xdr:nvCxnSpPr>
        <xdr:cNvPr id="55" name="直線コネクタ 54"/>
        <xdr:cNvCxnSpPr/>
      </xdr:nvCxnSpPr>
      <xdr:spPr bwMode="auto">
        <a:xfrm flipV="1">
          <a:off x="4305300" y="2820147"/>
          <a:ext cx="698500" cy="28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58104</xdr:rowOff>
    </xdr:from>
    <xdr:to>
      <xdr:col>22</xdr:col>
      <xdr:colOff>114300</xdr:colOff>
      <xdr:row>16</xdr:row>
      <xdr:rowOff>80551</xdr:rowOff>
    </xdr:to>
    <xdr:cxnSp macro="">
      <xdr:nvCxnSpPr>
        <xdr:cNvPr id="58" name="直線コネクタ 57"/>
        <xdr:cNvCxnSpPr/>
      </xdr:nvCxnSpPr>
      <xdr:spPr bwMode="auto">
        <a:xfrm flipV="1">
          <a:off x="3606800" y="2848929"/>
          <a:ext cx="698500" cy="22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80551</xdr:rowOff>
    </xdr:from>
    <xdr:to>
      <xdr:col>18</xdr:col>
      <xdr:colOff>177800</xdr:colOff>
      <xdr:row>16</xdr:row>
      <xdr:rowOff>108973</xdr:rowOff>
    </xdr:to>
    <xdr:cxnSp macro="">
      <xdr:nvCxnSpPr>
        <xdr:cNvPr id="61" name="直線コネクタ 60"/>
        <xdr:cNvCxnSpPr/>
      </xdr:nvCxnSpPr>
      <xdr:spPr bwMode="auto">
        <a:xfrm flipV="1">
          <a:off x="2908300" y="2871376"/>
          <a:ext cx="698500" cy="28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7087</xdr:rowOff>
    </xdr:from>
    <xdr:to>
      <xdr:col>29</xdr:col>
      <xdr:colOff>177800</xdr:colOff>
      <xdr:row>16</xdr:row>
      <xdr:rowOff>108687</xdr:rowOff>
    </xdr:to>
    <xdr:sp macro="" textlink="">
      <xdr:nvSpPr>
        <xdr:cNvPr id="71" name="楕円 70"/>
        <xdr:cNvSpPr/>
      </xdr:nvSpPr>
      <xdr:spPr bwMode="auto">
        <a:xfrm>
          <a:off x="5600700" y="2797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23614</xdr:rowOff>
    </xdr:from>
    <xdr:ext cx="762000" cy="259045"/>
    <xdr:sp macro="" textlink="">
      <xdr:nvSpPr>
        <xdr:cNvPr id="72" name="人口1人当たり決算額の推移該当値テキスト130"/>
        <xdr:cNvSpPr txBox="1"/>
      </xdr:nvSpPr>
      <xdr:spPr>
        <a:xfrm>
          <a:off x="5740400" y="264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149972</xdr:rowOff>
    </xdr:from>
    <xdr:to>
      <xdr:col>26</xdr:col>
      <xdr:colOff>101600</xdr:colOff>
      <xdr:row>16</xdr:row>
      <xdr:rowOff>80122</xdr:rowOff>
    </xdr:to>
    <xdr:sp macro="" textlink="">
      <xdr:nvSpPr>
        <xdr:cNvPr id="73" name="楕円 72"/>
        <xdr:cNvSpPr/>
      </xdr:nvSpPr>
      <xdr:spPr bwMode="auto">
        <a:xfrm>
          <a:off x="4953000" y="2769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90299</xdr:rowOff>
    </xdr:from>
    <xdr:ext cx="736600" cy="259045"/>
    <xdr:sp macro="" textlink="">
      <xdr:nvSpPr>
        <xdr:cNvPr id="74" name="テキスト ボックス 73"/>
        <xdr:cNvSpPr txBox="1"/>
      </xdr:nvSpPr>
      <xdr:spPr>
        <a:xfrm>
          <a:off x="4622800" y="2538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7304</xdr:rowOff>
    </xdr:from>
    <xdr:to>
      <xdr:col>22</xdr:col>
      <xdr:colOff>165100</xdr:colOff>
      <xdr:row>16</xdr:row>
      <xdr:rowOff>108904</xdr:rowOff>
    </xdr:to>
    <xdr:sp macro="" textlink="">
      <xdr:nvSpPr>
        <xdr:cNvPr id="75" name="楕円 74"/>
        <xdr:cNvSpPr/>
      </xdr:nvSpPr>
      <xdr:spPr bwMode="auto">
        <a:xfrm>
          <a:off x="4254500" y="2798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119081</xdr:rowOff>
    </xdr:from>
    <xdr:ext cx="762000" cy="259045"/>
    <xdr:sp macro="" textlink="">
      <xdr:nvSpPr>
        <xdr:cNvPr id="76" name="テキスト ボックス 75"/>
        <xdr:cNvSpPr txBox="1"/>
      </xdr:nvSpPr>
      <xdr:spPr>
        <a:xfrm>
          <a:off x="3924300" y="256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29751</xdr:rowOff>
    </xdr:from>
    <xdr:to>
      <xdr:col>19</xdr:col>
      <xdr:colOff>38100</xdr:colOff>
      <xdr:row>16</xdr:row>
      <xdr:rowOff>131351</xdr:rowOff>
    </xdr:to>
    <xdr:sp macro="" textlink="">
      <xdr:nvSpPr>
        <xdr:cNvPr id="77" name="楕円 76"/>
        <xdr:cNvSpPr/>
      </xdr:nvSpPr>
      <xdr:spPr bwMode="auto">
        <a:xfrm>
          <a:off x="3556000" y="2820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141528</xdr:rowOff>
    </xdr:from>
    <xdr:ext cx="762000" cy="259045"/>
    <xdr:sp macro="" textlink="">
      <xdr:nvSpPr>
        <xdr:cNvPr id="78" name="テキスト ボックス 77"/>
        <xdr:cNvSpPr txBox="1"/>
      </xdr:nvSpPr>
      <xdr:spPr>
        <a:xfrm>
          <a:off x="3225800" y="258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58173</xdr:rowOff>
    </xdr:from>
    <xdr:to>
      <xdr:col>15</xdr:col>
      <xdr:colOff>101600</xdr:colOff>
      <xdr:row>16</xdr:row>
      <xdr:rowOff>159773</xdr:rowOff>
    </xdr:to>
    <xdr:sp macro="" textlink="">
      <xdr:nvSpPr>
        <xdr:cNvPr id="79" name="楕円 78"/>
        <xdr:cNvSpPr/>
      </xdr:nvSpPr>
      <xdr:spPr bwMode="auto">
        <a:xfrm>
          <a:off x="2857500" y="2848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169950</xdr:rowOff>
    </xdr:from>
    <xdr:ext cx="762000" cy="259045"/>
    <xdr:sp macro="" textlink="">
      <xdr:nvSpPr>
        <xdr:cNvPr id="80" name="テキスト ボックス 79"/>
        <xdr:cNvSpPr txBox="1"/>
      </xdr:nvSpPr>
      <xdr:spPr>
        <a:xfrm>
          <a:off x="2527300" y="261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23837</xdr:rowOff>
    </xdr:from>
    <xdr:to>
      <xdr:col>29</xdr:col>
      <xdr:colOff>127000</xdr:colOff>
      <xdr:row>38</xdr:row>
      <xdr:rowOff>25205</xdr:rowOff>
    </xdr:to>
    <xdr:cxnSp macro="">
      <xdr:nvCxnSpPr>
        <xdr:cNvPr id="114" name="直線コネクタ 113"/>
        <xdr:cNvCxnSpPr/>
      </xdr:nvCxnSpPr>
      <xdr:spPr bwMode="auto">
        <a:xfrm>
          <a:off x="5003800" y="7491437"/>
          <a:ext cx="647700" cy="1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23837</xdr:rowOff>
    </xdr:from>
    <xdr:to>
      <xdr:col>26</xdr:col>
      <xdr:colOff>50800</xdr:colOff>
      <xdr:row>38</xdr:row>
      <xdr:rowOff>26427</xdr:rowOff>
    </xdr:to>
    <xdr:cxnSp macro="">
      <xdr:nvCxnSpPr>
        <xdr:cNvPr id="117" name="直線コネクタ 116"/>
        <xdr:cNvCxnSpPr/>
      </xdr:nvCxnSpPr>
      <xdr:spPr bwMode="auto">
        <a:xfrm flipV="1">
          <a:off x="4305300" y="7491437"/>
          <a:ext cx="698500" cy="2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26427</xdr:rowOff>
    </xdr:from>
    <xdr:to>
      <xdr:col>22</xdr:col>
      <xdr:colOff>114300</xdr:colOff>
      <xdr:row>38</xdr:row>
      <xdr:rowOff>26828</xdr:rowOff>
    </xdr:to>
    <xdr:cxnSp macro="">
      <xdr:nvCxnSpPr>
        <xdr:cNvPr id="120" name="直線コネクタ 119"/>
        <xdr:cNvCxnSpPr/>
      </xdr:nvCxnSpPr>
      <xdr:spPr bwMode="auto">
        <a:xfrm flipV="1">
          <a:off x="3606800" y="7494027"/>
          <a:ext cx="698500" cy="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26805</xdr:rowOff>
    </xdr:from>
    <xdr:to>
      <xdr:col>18</xdr:col>
      <xdr:colOff>177800</xdr:colOff>
      <xdr:row>38</xdr:row>
      <xdr:rowOff>26828</xdr:rowOff>
    </xdr:to>
    <xdr:cxnSp macro="">
      <xdr:nvCxnSpPr>
        <xdr:cNvPr id="123" name="直線コネクタ 122"/>
        <xdr:cNvCxnSpPr/>
      </xdr:nvCxnSpPr>
      <xdr:spPr bwMode="auto">
        <a:xfrm>
          <a:off x="2908300" y="7494405"/>
          <a:ext cx="698500" cy="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317305</xdr:rowOff>
    </xdr:from>
    <xdr:to>
      <xdr:col>29</xdr:col>
      <xdr:colOff>177800</xdr:colOff>
      <xdr:row>38</xdr:row>
      <xdr:rowOff>76005</xdr:rowOff>
    </xdr:to>
    <xdr:sp macro="" textlink="">
      <xdr:nvSpPr>
        <xdr:cNvPr id="133" name="楕円 132"/>
        <xdr:cNvSpPr/>
      </xdr:nvSpPr>
      <xdr:spPr bwMode="auto">
        <a:xfrm>
          <a:off x="5600700" y="7442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289382</xdr:rowOff>
    </xdr:from>
    <xdr:ext cx="762000" cy="259045"/>
    <xdr:sp macro="" textlink="">
      <xdr:nvSpPr>
        <xdr:cNvPr id="134" name="人口1人当たり決算額の推移該当値テキスト445"/>
        <xdr:cNvSpPr txBox="1"/>
      </xdr:nvSpPr>
      <xdr:spPr>
        <a:xfrm>
          <a:off x="5740400" y="74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315937</xdr:rowOff>
    </xdr:from>
    <xdr:to>
      <xdr:col>26</xdr:col>
      <xdr:colOff>101600</xdr:colOff>
      <xdr:row>38</xdr:row>
      <xdr:rowOff>74637</xdr:rowOff>
    </xdr:to>
    <xdr:sp macro="" textlink="">
      <xdr:nvSpPr>
        <xdr:cNvPr id="135" name="楕円 134"/>
        <xdr:cNvSpPr/>
      </xdr:nvSpPr>
      <xdr:spPr bwMode="auto">
        <a:xfrm>
          <a:off x="4953000" y="7440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59414</xdr:rowOff>
    </xdr:from>
    <xdr:ext cx="736600" cy="259045"/>
    <xdr:sp macro="" textlink="">
      <xdr:nvSpPr>
        <xdr:cNvPr id="136" name="テキスト ボックス 135"/>
        <xdr:cNvSpPr txBox="1"/>
      </xdr:nvSpPr>
      <xdr:spPr>
        <a:xfrm>
          <a:off x="4622800" y="7527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318527</xdr:rowOff>
    </xdr:from>
    <xdr:to>
      <xdr:col>22</xdr:col>
      <xdr:colOff>165100</xdr:colOff>
      <xdr:row>38</xdr:row>
      <xdr:rowOff>77227</xdr:rowOff>
    </xdr:to>
    <xdr:sp macro="" textlink="">
      <xdr:nvSpPr>
        <xdr:cNvPr id="137" name="楕円 136"/>
        <xdr:cNvSpPr/>
      </xdr:nvSpPr>
      <xdr:spPr bwMode="auto">
        <a:xfrm>
          <a:off x="4254500" y="7443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62004</xdr:rowOff>
    </xdr:from>
    <xdr:ext cx="762000" cy="259045"/>
    <xdr:sp macro="" textlink="">
      <xdr:nvSpPr>
        <xdr:cNvPr id="138" name="テキスト ボックス 137"/>
        <xdr:cNvSpPr txBox="1"/>
      </xdr:nvSpPr>
      <xdr:spPr>
        <a:xfrm>
          <a:off x="3924300" y="75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318928</xdr:rowOff>
    </xdr:from>
    <xdr:to>
      <xdr:col>19</xdr:col>
      <xdr:colOff>38100</xdr:colOff>
      <xdr:row>38</xdr:row>
      <xdr:rowOff>77628</xdr:rowOff>
    </xdr:to>
    <xdr:sp macro="" textlink="">
      <xdr:nvSpPr>
        <xdr:cNvPr id="139" name="楕円 138"/>
        <xdr:cNvSpPr/>
      </xdr:nvSpPr>
      <xdr:spPr bwMode="auto">
        <a:xfrm>
          <a:off x="3556000" y="7443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62405</xdr:rowOff>
    </xdr:from>
    <xdr:ext cx="762000" cy="259045"/>
    <xdr:sp macro="" textlink="">
      <xdr:nvSpPr>
        <xdr:cNvPr id="140" name="テキスト ボックス 139"/>
        <xdr:cNvSpPr txBox="1"/>
      </xdr:nvSpPr>
      <xdr:spPr>
        <a:xfrm>
          <a:off x="3225800" y="753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318905</xdr:rowOff>
    </xdr:from>
    <xdr:to>
      <xdr:col>15</xdr:col>
      <xdr:colOff>101600</xdr:colOff>
      <xdr:row>38</xdr:row>
      <xdr:rowOff>77605</xdr:rowOff>
    </xdr:to>
    <xdr:sp macro="" textlink="">
      <xdr:nvSpPr>
        <xdr:cNvPr id="141" name="楕円 140"/>
        <xdr:cNvSpPr/>
      </xdr:nvSpPr>
      <xdr:spPr bwMode="auto">
        <a:xfrm>
          <a:off x="2857500" y="7443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62382</xdr:rowOff>
    </xdr:from>
    <xdr:ext cx="762000" cy="259045"/>
    <xdr:sp macro="" textlink="">
      <xdr:nvSpPr>
        <xdr:cNvPr id="142" name="テキスト ボックス 141"/>
        <xdr:cNvSpPr txBox="1"/>
      </xdr:nvSpPr>
      <xdr:spPr>
        <a:xfrm>
          <a:off x="2527300" y="752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34,692
34,438
603.14
34,237,229
33,070,102
870,727
14,600,615
25,037,790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152121</xdr:rowOff>
    </xdr:from>
    <xdr:to>
      <xdr:col>24</xdr:col>
      <xdr:colOff>63500</xdr:colOff>
      <xdr:row>32</xdr:row>
      <xdr:rowOff>158282</xdr:rowOff>
    </xdr:to>
    <xdr:cxnSp macro="">
      <xdr:nvCxnSpPr>
        <xdr:cNvPr id="63" name="直線コネクタ 62"/>
        <xdr:cNvCxnSpPr/>
      </xdr:nvCxnSpPr>
      <xdr:spPr>
        <a:xfrm>
          <a:off x="3797300" y="5638521"/>
          <a:ext cx="838200" cy="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152121</xdr:rowOff>
    </xdr:from>
    <xdr:to>
      <xdr:col>19</xdr:col>
      <xdr:colOff>177800</xdr:colOff>
      <xdr:row>32</xdr:row>
      <xdr:rowOff>159011</xdr:rowOff>
    </xdr:to>
    <xdr:cxnSp macro="">
      <xdr:nvCxnSpPr>
        <xdr:cNvPr id="66" name="直線コネクタ 65"/>
        <xdr:cNvCxnSpPr/>
      </xdr:nvCxnSpPr>
      <xdr:spPr>
        <a:xfrm flipV="1">
          <a:off x="2908300" y="5638521"/>
          <a:ext cx="889000" cy="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159011</xdr:rowOff>
    </xdr:from>
    <xdr:to>
      <xdr:col>15</xdr:col>
      <xdr:colOff>50800</xdr:colOff>
      <xdr:row>33</xdr:row>
      <xdr:rowOff>23419</xdr:rowOff>
    </xdr:to>
    <xdr:cxnSp macro="">
      <xdr:nvCxnSpPr>
        <xdr:cNvPr id="69" name="直線コネクタ 68"/>
        <xdr:cNvCxnSpPr/>
      </xdr:nvCxnSpPr>
      <xdr:spPr>
        <a:xfrm flipV="1">
          <a:off x="2019300" y="5645411"/>
          <a:ext cx="889000" cy="3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23419</xdr:rowOff>
    </xdr:from>
    <xdr:to>
      <xdr:col>10</xdr:col>
      <xdr:colOff>114300</xdr:colOff>
      <xdr:row>33</xdr:row>
      <xdr:rowOff>33292</xdr:rowOff>
    </xdr:to>
    <xdr:cxnSp macro="">
      <xdr:nvCxnSpPr>
        <xdr:cNvPr id="72" name="直線コネクタ 71"/>
        <xdr:cNvCxnSpPr/>
      </xdr:nvCxnSpPr>
      <xdr:spPr>
        <a:xfrm flipV="1">
          <a:off x="1130300" y="5681269"/>
          <a:ext cx="889000" cy="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107482</xdr:rowOff>
    </xdr:from>
    <xdr:to>
      <xdr:col>24</xdr:col>
      <xdr:colOff>114300</xdr:colOff>
      <xdr:row>33</xdr:row>
      <xdr:rowOff>37632</xdr:rowOff>
    </xdr:to>
    <xdr:sp macro="" textlink="">
      <xdr:nvSpPr>
        <xdr:cNvPr id="82" name="楕円 81"/>
        <xdr:cNvSpPr/>
      </xdr:nvSpPr>
      <xdr:spPr>
        <a:xfrm>
          <a:off x="4584700" y="559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130359</xdr:rowOff>
    </xdr:from>
    <xdr:ext cx="599010" cy="259045"/>
    <xdr:sp macro="" textlink="">
      <xdr:nvSpPr>
        <xdr:cNvPr id="83" name="人件費該当値テキスト"/>
        <xdr:cNvSpPr txBox="1"/>
      </xdr:nvSpPr>
      <xdr:spPr>
        <a:xfrm>
          <a:off x="4686300" y="5445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101321</xdr:rowOff>
    </xdr:from>
    <xdr:to>
      <xdr:col>20</xdr:col>
      <xdr:colOff>38100</xdr:colOff>
      <xdr:row>33</xdr:row>
      <xdr:rowOff>31471</xdr:rowOff>
    </xdr:to>
    <xdr:sp macro="" textlink="">
      <xdr:nvSpPr>
        <xdr:cNvPr id="84" name="楕円 83"/>
        <xdr:cNvSpPr/>
      </xdr:nvSpPr>
      <xdr:spPr>
        <a:xfrm>
          <a:off x="3746500" y="55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47998</xdr:rowOff>
    </xdr:from>
    <xdr:ext cx="599010" cy="259045"/>
    <xdr:sp macro="" textlink="">
      <xdr:nvSpPr>
        <xdr:cNvPr id="85" name="テキスト ボックス 84"/>
        <xdr:cNvSpPr txBox="1"/>
      </xdr:nvSpPr>
      <xdr:spPr>
        <a:xfrm>
          <a:off x="3497795" y="5362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108211</xdr:rowOff>
    </xdr:from>
    <xdr:to>
      <xdr:col>15</xdr:col>
      <xdr:colOff>101600</xdr:colOff>
      <xdr:row>33</xdr:row>
      <xdr:rowOff>38361</xdr:rowOff>
    </xdr:to>
    <xdr:sp macro="" textlink="">
      <xdr:nvSpPr>
        <xdr:cNvPr id="86" name="楕円 85"/>
        <xdr:cNvSpPr/>
      </xdr:nvSpPr>
      <xdr:spPr>
        <a:xfrm>
          <a:off x="2857500" y="559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54888</xdr:rowOff>
    </xdr:from>
    <xdr:ext cx="599010" cy="259045"/>
    <xdr:sp macro="" textlink="">
      <xdr:nvSpPr>
        <xdr:cNvPr id="87" name="テキスト ボックス 86"/>
        <xdr:cNvSpPr txBox="1"/>
      </xdr:nvSpPr>
      <xdr:spPr>
        <a:xfrm>
          <a:off x="2608795" y="536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144069</xdr:rowOff>
    </xdr:from>
    <xdr:to>
      <xdr:col>10</xdr:col>
      <xdr:colOff>165100</xdr:colOff>
      <xdr:row>33</xdr:row>
      <xdr:rowOff>74219</xdr:rowOff>
    </xdr:to>
    <xdr:sp macro="" textlink="">
      <xdr:nvSpPr>
        <xdr:cNvPr id="88" name="楕円 87"/>
        <xdr:cNvSpPr/>
      </xdr:nvSpPr>
      <xdr:spPr>
        <a:xfrm>
          <a:off x="1968500" y="563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90746</xdr:rowOff>
    </xdr:from>
    <xdr:ext cx="599010" cy="259045"/>
    <xdr:sp macro="" textlink="">
      <xdr:nvSpPr>
        <xdr:cNvPr id="89" name="テキスト ボックス 88"/>
        <xdr:cNvSpPr txBox="1"/>
      </xdr:nvSpPr>
      <xdr:spPr>
        <a:xfrm>
          <a:off x="1719795" y="540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153942</xdr:rowOff>
    </xdr:from>
    <xdr:to>
      <xdr:col>6</xdr:col>
      <xdr:colOff>38100</xdr:colOff>
      <xdr:row>33</xdr:row>
      <xdr:rowOff>84092</xdr:rowOff>
    </xdr:to>
    <xdr:sp macro="" textlink="">
      <xdr:nvSpPr>
        <xdr:cNvPr id="90" name="楕円 89"/>
        <xdr:cNvSpPr/>
      </xdr:nvSpPr>
      <xdr:spPr>
        <a:xfrm>
          <a:off x="1079500" y="564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100619</xdr:rowOff>
    </xdr:from>
    <xdr:ext cx="599010" cy="259045"/>
    <xdr:sp macro="" textlink="">
      <xdr:nvSpPr>
        <xdr:cNvPr id="91" name="テキスト ボックス 90"/>
        <xdr:cNvSpPr txBox="1"/>
      </xdr:nvSpPr>
      <xdr:spPr>
        <a:xfrm>
          <a:off x="830795" y="541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73609</xdr:rowOff>
    </xdr:from>
    <xdr:to>
      <xdr:col>24</xdr:col>
      <xdr:colOff>63500</xdr:colOff>
      <xdr:row>57</xdr:row>
      <xdr:rowOff>131415</xdr:rowOff>
    </xdr:to>
    <xdr:cxnSp macro="">
      <xdr:nvCxnSpPr>
        <xdr:cNvPr id="122" name="直線コネクタ 121"/>
        <xdr:cNvCxnSpPr/>
      </xdr:nvCxnSpPr>
      <xdr:spPr>
        <a:xfrm flipV="1">
          <a:off x="3797300" y="9846259"/>
          <a:ext cx="838200" cy="5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131415</xdr:rowOff>
    </xdr:from>
    <xdr:to>
      <xdr:col>19</xdr:col>
      <xdr:colOff>177800</xdr:colOff>
      <xdr:row>57</xdr:row>
      <xdr:rowOff>152296</xdr:rowOff>
    </xdr:to>
    <xdr:cxnSp macro="">
      <xdr:nvCxnSpPr>
        <xdr:cNvPr id="125" name="直線コネクタ 124"/>
        <xdr:cNvCxnSpPr/>
      </xdr:nvCxnSpPr>
      <xdr:spPr>
        <a:xfrm flipV="1">
          <a:off x="2908300" y="9904065"/>
          <a:ext cx="889000" cy="2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152296</xdr:rowOff>
    </xdr:from>
    <xdr:to>
      <xdr:col>15</xdr:col>
      <xdr:colOff>50800</xdr:colOff>
      <xdr:row>58</xdr:row>
      <xdr:rowOff>12905</xdr:rowOff>
    </xdr:to>
    <xdr:cxnSp macro="">
      <xdr:nvCxnSpPr>
        <xdr:cNvPr id="128" name="直線コネクタ 127"/>
        <xdr:cNvCxnSpPr/>
      </xdr:nvCxnSpPr>
      <xdr:spPr>
        <a:xfrm flipV="1">
          <a:off x="2019300" y="9924946"/>
          <a:ext cx="889000" cy="3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12905</xdr:rowOff>
    </xdr:from>
    <xdr:to>
      <xdr:col>10</xdr:col>
      <xdr:colOff>114300</xdr:colOff>
      <xdr:row>58</xdr:row>
      <xdr:rowOff>14231</xdr:rowOff>
    </xdr:to>
    <xdr:cxnSp macro="">
      <xdr:nvCxnSpPr>
        <xdr:cNvPr id="131" name="直線コネクタ 130"/>
        <xdr:cNvCxnSpPr/>
      </xdr:nvCxnSpPr>
      <xdr:spPr>
        <a:xfrm flipV="1">
          <a:off x="1130300" y="9957005"/>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22809</xdr:rowOff>
    </xdr:from>
    <xdr:to>
      <xdr:col>24</xdr:col>
      <xdr:colOff>114300</xdr:colOff>
      <xdr:row>57</xdr:row>
      <xdr:rowOff>124409</xdr:rowOff>
    </xdr:to>
    <xdr:sp macro="" textlink="">
      <xdr:nvSpPr>
        <xdr:cNvPr id="141" name="楕円 140"/>
        <xdr:cNvSpPr/>
      </xdr:nvSpPr>
      <xdr:spPr>
        <a:xfrm>
          <a:off x="4584700" y="979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45686</xdr:rowOff>
    </xdr:from>
    <xdr:ext cx="599010" cy="259045"/>
    <xdr:sp macro="" textlink="">
      <xdr:nvSpPr>
        <xdr:cNvPr id="142" name="物件費該当値テキスト"/>
        <xdr:cNvSpPr txBox="1"/>
      </xdr:nvSpPr>
      <xdr:spPr>
        <a:xfrm>
          <a:off x="4686300" y="964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80615</xdr:rowOff>
    </xdr:from>
    <xdr:to>
      <xdr:col>20</xdr:col>
      <xdr:colOff>38100</xdr:colOff>
      <xdr:row>58</xdr:row>
      <xdr:rowOff>10765</xdr:rowOff>
    </xdr:to>
    <xdr:sp macro="" textlink="">
      <xdr:nvSpPr>
        <xdr:cNvPr id="143" name="楕円 142"/>
        <xdr:cNvSpPr/>
      </xdr:nvSpPr>
      <xdr:spPr>
        <a:xfrm>
          <a:off x="3746500" y="985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27292</xdr:rowOff>
    </xdr:from>
    <xdr:ext cx="534377" cy="259045"/>
    <xdr:sp macro="" textlink="">
      <xdr:nvSpPr>
        <xdr:cNvPr id="144" name="テキスト ボックス 143"/>
        <xdr:cNvSpPr txBox="1"/>
      </xdr:nvSpPr>
      <xdr:spPr>
        <a:xfrm>
          <a:off x="3530111" y="962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101496</xdr:rowOff>
    </xdr:from>
    <xdr:to>
      <xdr:col>15</xdr:col>
      <xdr:colOff>101600</xdr:colOff>
      <xdr:row>58</xdr:row>
      <xdr:rowOff>31646</xdr:rowOff>
    </xdr:to>
    <xdr:sp macro="" textlink="">
      <xdr:nvSpPr>
        <xdr:cNvPr id="145" name="楕円 144"/>
        <xdr:cNvSpPr/>
      </xdr:nvSpPr>
      <xdr:spPr>
        <a:xfrm>
          <a:off x="2857500" y="987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48173</xdr:rowOff>
    </xdr:from>
    <xdr:ext cx="534377" cy="259045"/>
    <xdr:sp macro="" textlink="">
      <xdr:nvSpPr>
        <xdr:cNvPr id="146" name="テキスト ボックス 145"/>
        <xdr:cNvSpPr txBox="1"/>
      </xdr:nvSpPr>
      <xdr:spPr>
        <a:xfrm>
          <a:off x="2641111" y="964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133555</xdr:rowOff>
    </xdr:from>
    <xdr:to>
      <xdr:col>10</xdr:col>
      <xdr:colOff>165100</xdr:colOff>
      <xdr:row>58</xdr:row>
      <xdr:rowOff>63705</xdr:rowOff>
    </xdr:to>
    <xdr:sp macro="" textlink="">
      <xdr:nvSpPr>
        <xdr:cNvPr id="147" name="楕円 146"/>
        <xdr:cNvSpPr/>
      </xdr:nvSpPr>
      <xdr:spPr>
        <a:xfrm>
          <a:off x="1968500" y="990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80232</xdr:rowOff>
    </xdr:from>
    <xdr:ext cx="534377" cy="259045"/>
    <xdr:sp macro="" textlink="">
      <xdr:nvSpPr>
        <xdr:cNvPr id="148" name="テキスト ボックス 147"/>
        <xdr:cNvSpPr txBox="1"/>
      </xdr:nvSpPr>
      <xdr:spPr>
        <a:xfrm>
          <a:off x="1752111" y="968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134881</xdr:rowOff>
    </xdr:from>
    <xdr:to>
      <xdr:col>6</xdr:col>
      <xdr:colOff>38100</xdr:colOff>
      <xdr:row>58</xdr:row>
      <xdr:rowOff>65031</xdr:rowOff>
    </xdr:to>
    <xdr:sp macro="" textlink="">
      <xdr:nvSpPr>
        <xdr:cNvPr id="149" name="楕円 148"/>
        <xdr:cNvSpPr/>
      </xdr:nvSpPr>
      <xdr:spPr>
        <a:xfrm>
          <a:off x="1079500" y="990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81558</xdr:rowOff>
    </xdr:from>
    <xdr:ext cx="534377" cy="259045"/>
    <xdr:sp macro="" textlink="">
      <xdr:nvSpPr>
        <xdr:cNvPr id="150" name="テキスト ボックス 149"/>
        <xdr:cNvSpPr txBox="1"/>
      </xdr:nvSpPr>
      <xdr:spPr>
        <a:xfrm>
          <a:off x="863111" y="96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137224</xdr:rowOff>
    </xdr:from>
    <xdr:to>
      <xdr:col>24</xdr:col>
      <xdr:colOff>63500</xdr:colOff>
      <xdr:row>78</xdr:row>
      <xdr:rowOff>151949</xdr:rowOff>
    </xdr:to>
    <xdr:cxnSp macro="">
      <xdr:nvCxnSpPr>
        <xdr:cNvPr id="179" name="直線コネクタ 178"/>
        <xdr:cNvCxnSpPr/>
      </xdr:nvCxnSpPr>
      <xdr:spPr>
        <a:xfrm flipV="1">
          <a:off x="3797300" y="13510324"/>
          <a:ext cx="838200" cy="1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148120</xdr:rowOff>
    </xdr:from>
    <xdr:to>
      <xdr:col>19</xdr:col>
      <xdr:colOff>177800</xdr:colOff>
      <xdr:row>78</xdr:row>
      <xdr:rowOff>151949</xdr:rowOff>
    </xdr:to>
    <xdr:cxnSp macro="">
      <xdr:nvCxnSpPr>
        <xdr:cNvPr id="182" name="直線コネクタ 181"/>
        <xdr:cNvCxnSpPr/>
      </xdr:nvCxnSpPr>
      <xdr:spPr>
        <a:xfrm>
          <a:off x="2908300" y="13521220"/>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148120</xdr:rowOff>
    </xdr:from>
    <xdr:to>
      <xdr:col>15</xdr:col>
      <xdr:colOff>50800</xdr:colOff>
      <xdr:row>78</xdr:row>
      <xdr:rowOff>162655</xdr:rowOff>
    </xdr:to>
    <xdr:cxnSp macro="">
      <xdr:nvCxnSpPr>
        <xdr:cNvPr id="185" name="直線コネクタ 184"/>
        <xdr:cNvCxnSpPr/>
      </xdr:nvCxnSpPr>
      <xdr:spPr>
        <a:xfrm flipV="1">
          <a:off x="2019300" y="13521220"/>
          <a:ext cx="889000" cy="1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149682</xdr:rowOff>
    </xdr:from>
    <xdr:to>
      <xdr:col>10</xdr:col>
      <xdr:colOff>114300</xdr:colOff>
      <xdr:row>78</xdr:row>
      <xdr:rowOff>162655</xdr:rowOff>
    </xdr:to>
    <xdr:cxnSp macro="">
      <xdr:nvCxnSpPr>
        <xdr:cNvPr id="188" name="直線コネクタ 187"/>
        <xdr:cNvCxnSpPr/>
      </xdr:nvCxnSpPr>
      <xdr:spPr>
        <a:xfrm>
          <a:off x="1130300" y="13522782"/>
          <a:ext cx="8890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86424</xdr:rowOff>
    </xdr:from>
    <xdr:to>
      <xdr:col>24</xdr:col>
      <xdr:colOff>114300</xdr:colOff>
      <xdr:row>79</xdr:row>
      <xdr:rowOff>16574</xdr:rowOff>
    </xdr:to>
    <xdr:sp macro="" textlink="">
      <xdr:nvSpPr>
        <xdr:cNvPr id="198" name="楕円 197"/>
        <xdr:cNvSpPr/>
      </xdr:nvSpPr>
      <xdr:spPr>
        <a:xfrm>
          <a:off x="4584700" y="1345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1351</xdr:rowOff>
    </xdr:from>
    <xdr:ext cx="469744" cy="259045"/>
    <xdr:sp macro="" textlink="">
      <xdr:nvSpPr>
        <xdr:cNvPr id="199" name="維持補修費該当値テキスト"/>
        <xdr:cNvSpPr txBox="1"/>
      </xdr:nvSpPr>
      <xdr:spPr>
        <a:xfrm>
          <a:off x="4686300" y="1337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101149</xdr:rowOff>
    </xdr:from>
    <xdr:to>
      <xdr:col>20</xdr:col>
      <xdr:colOff>38100</xdr:colOff>
      <xdr:row>79</xdr:row>
      <xdr:rowOff>31299</xdr:rowOff>
    </xdr:to>
    <xdr:sp macro="" textlink="">
      <xdr:nvSpPr>
        <xdr:cNvPr id="200" name="楕円 199"/>
        <xdr:cNvSpPr/>
      </xdr:nvSpPr>
      <xdr:spPr>
        <a:xfrm>
          <a:off x="3746500" y="1347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22426</xdr:rowOff>
    </xdr:from>
    <xdr:ext cx="469744" cy="259045"/>
    <xdr:sp macro="" textlink="">
      <xdr:nvSpPr>
        <xdr:cNvPr id="201" name="テキスト ボックス 200"/>
        <xdr:cNvSpPr txBox="1"/>
      </xdr:nvSpPr>
      <xdr:spPr>
        <a:xfrm>
          <a:off x="3562428" y="1356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97320</xdr:rowOff>
    </xdr:from>
    <xdr:to>
      <xdr:col>15</xdr:col>
      <xdr:colOff>101600</xdr:colOff>
      <xdr:row>79</xdr:row>
      <xdr:rowOff>27470</xdr:rowOff>
    </xdr:to>
    <xdr:sp macro="" textlink="">
      <xdr:nvSpPr>
        <xdr:cNvPr id="202" name="楕円 201"/>
        <xdr:cNvSpPr/>
      </xdr:nvSpPr>
      <xdr:spPr>
        <a:xfrm>
          <a:off x="2857500" y="1347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18597</xdr:rowOff>
    </xdr:from>
    <xdr:ext cx="469744" cy="259045"/>
    <xdr:sp macro="" textlink="">
      <xdr:nvSpPr>
        <xdr:cNvPr id="203" name="テキスト ボックス 202"/>
        <xdr:cNvSpPr txBox="1"/>
      </xdr:nvSpPr>
      <xdr:spPr>
        <a:xfrm>
          <a:off x="2673428" y="1356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111855</xdr:rowOff>
    </xdr:from>
    <xdr:to>
      <xdr:col>10</xdr:col>
      <xdr:colOff>165100</xdr:colOff>
      <xdr:row>79</xdr:row>
      <xdr:rowOff>42005</xdr:rowOff>
    </xdr:to>
    <xdr:sp macro="" textlink="">
      <xdr:nvSpPr>
        <xdr:cNvPr id="204" name="楕円 203"/>
        <xdr:cNvSpPr/>
      </xdr:nvSpPr>
      <xdr:spPr>
        <a:xfrm>
          <a:off x="1968500" y="1348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33132</xdr:rowOff>
    </xdr:from>
    <xdr:ext cx="469744" cy="259045"/>
    <xdr:sp macro="" textlink="">
      <xdr:nvSpPr>
        <xdr:cNvPr id="205" name="テキスト ボックス 204"/>
        <xdr:cNvSpPr txBox="1"/>
      </xdr:nvSpPr>
      <xdr:spPr>
        <a:xfrm>
          <a:off x="1784428" y="1357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98882</xdr:rowOff>
    </xdr:from>
    <xdr:to>
      <xdr:col>6</xdr:col>
      <xdr:colOff>38100</xdr:colOff>
      <xdr:row>79</xdr:row>
      <xdr:rowOff>29032</xdr:rowOff>
    </xdr:to>
    <xdr:sp macro="" textlink="">
      <xdr:nvSpPr>
        <xdr:cNvPr id="206" name="楕円 205"/>
        <xdr:cNvSpPr/>
      </xdr:nvSpPr>
      <xdr:spPr>
        <a:xfrm>
          <a:off x="1079500" y="1347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20159</xdr:rowOff>
    </xdr:from>
    <xdr:ext cx="469744" cy="259045"/>
    <xdr:sp macro="" textlink="">
      <xdr:nvSpPr>
        <xdr:cNvPr id="207" name="テキスト ボックス 206"/>
        <xdr:cNvSpPr txBox="1"/>
      </xdr:nvSpPr>
      <xdr:spPr>
        <a:xfrm>
          <a:off x="895428" y="1356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117335</xdr:rowOff>
    </xdr:from>
    <xdr:to>
      <xdr:col>24</xdr:col>
      <xdr:colOff>63500</xdr:colOff>
      <xdr:row>94</xdr:row>
      <xdr:rowOff>24028</xdr:rowOff>
    </xdr:to>
    <xdr:cxnSp macro="">
      <xdr:nvCxnSpPr>
        <xdr:cNvPr id="237" name="直線コネクタ 236"/>
        <xdr:cNvCxnSpPr/>
      </xdr:nvCxnSpPr>
      <xdr:spPr>
        <a:xfrm flipV="1">
          <a:off x="3797300" y="16062185"/>
          <a:ext cx="838200" cy="7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24028</xdr:rowOff>
    </xdr:from>
    <xdr:to>
      <xdr:col>19</xdr:col>
      <xdr:colOff>177800</xdr:colOff>
      <xdr:row>94</xdr:row>
      <xdr:rowOff>84443</xdr:rowOff>
    </xdr:to>
    <xdr:cxnSp macro="">
      <xdr:nvCxnSpPr>
        <xdr:cNvPr id="240" name="直線コネクタ 239"/>
        <xdr:cNvCxnSpPr/>
      </xdr:nvCxnSpPr>
      <xdr:spPr>
        <a:xfrm flipV="1">
          <a:off x="2908300" y="16140328"/>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84443</xdr:rowOff>
    </xdr:from>
    <xdr:to>
      <xdr:col>15</xdr:col>
      <xdr:colOff>50800</xdr:colOff>
      <xdr:row>94</xdr:row>
      <xdr:rowOff>127445</xdr:rowOff>
    </xdr:to>
    <xdr:cxnSp macro="">
      <xdr:nvCxnSpPr>
        <xdr:cNvPr id="243" name="直線コネクタ 242"/>
        <xdr:cNvCxnSpPr/>
      </xdr:nvCxnSpPr>
      <xdr:spPr>
        <a:xfrm flipV="1">
          <a:off x="2019300" y="16200743"/>
          <a:ext cx="889000" cy="4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77673</xdr:rowOff>
    </xdr:from>
    <xdr:to>
      <xdr:col>10</xdr:col>
      <xdr:colOff>114300</xdr:colOff>
      <xdr:row>94</xdr:row>
      <xdr:rowOff>127445</xdr:rowOff>
    </xdr:to>
    <xdr:cxnSp macro="">
      <xdr:nvCxnSpPr>
        <xdr:cNvPr id="246" name="直線コネクタ 245"/>
        <xdr:cNvCxnSpPr/>
      </xdr:nvCxnSpPr>
      <xdr:spPr>
        <a:xfrm>
          <a:off x="1130300" y="16193973"/>
          <a:ext cx="889000" cy="4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66535</xdr:rowOff>
    </xdr:from>
    <xdr:to>
      <xdr:col>24</xdr:col>
      <xdr:colOff>114300</xdr:colOff>
      <xdr:row>93</xdr:row>
      <xdr:rowOff>168135</xdr:rowOff>
    </xdr:to>
    <xdr:sp macro="" textlink="">
      <xdr:nvSpPr>
        <xdr:cNvPr id="256" name="楕円 255"/>
        <xdr:cNvSpPr/>
      </xdr:nvSpPr>
      <xdr:spPr>
        <a:xfrm>
          <a:off x="4584700" y="160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89412</xdr:rowOff>
    </xdr:from>
    <xdr:ext cx="599010" cy="259045"/>
    <xdr:sp macro="" textlink="">
      <xdr:nvSpPr>
        <xdr:cNvPr id="257" name="扶助費該当値テキスト"/>
        <xdr:cNvSpPr txBox="1"/>
      </xdr:nvSpPr>
      <xdr:spPr>
        <a:xfrm>
          <a:off x="4686300" y="1586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144678</xdr:rowOff>
    </xdr:from>
    <xdr:to>
      <xdr:col>20</xdr:col>
      <xdr:colOff>38100</xdr:colOff>
      <xdr:row>94</xdr:row>
      <xdr:rowOff>74828</xdr:rowOff>
    </xdr:to>
    <xdr:sp macro="" textlink="">
      <xdr:nvSpPr>
        <xdr:cNvPr id="258" name="楕円 257"/>
        <xdr:cNvSpPr/>
      </xdr:nvSpPr>
      <xdr:spPr>
        <a:xfrm>
          <a:off x="3746500" y="1608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91355</xdr:rowOff>
    </xdr:from>
    <xdr:ext cx="599010" cy="259045"/>
    <xdr:sp macro="" textlink="">
      <xdr:nvSpPr>
        <xdr:cNvPr id="259" name="テキスト ボックス 258"/>
        <xdr:cNvSpPr txBox="1"/>
      </xdr:nvSpPr>
      <xdr:spPr>
        <a:xfrm>
          <a:off x="3497795" y="15864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33643</xdr:rowOff>
    </xdr:from>
    <xdr:to>
      <xdr:col>15</xdr:col>
      <xdr:colOff>101600</xdr:colOff>
      <xdr:row>94</xdr:row>
      <xdr:rowOff>135243</xdr:rowOff>
    </xdr:to>
    <xdr:sp macro="" textlink="">
      <xdr:nvSpPr>
        <xdr:cNvPr id="260" name="楕円 259"/>
        <xdr:cNvSpPr/>
      </xdr:nvSpPr>
      <xdr:spPr>
        <a:xfrm>
          <a:off x="2857500" y="1614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151770</xdr:rowOff>
    </xdr:from>
    <xdr:ext cx="599010" cy="259045"/>
    <xdr:sp macro="" textlink="">
      <xdr:nvSpPr>
        <xdr:cNvPr id="261" name="テキスト ボックス 260"/>
        <xdr:cNvSpPr txBox="1"/>
      </xdr:nvSpPr>
      <xdr:spPr>
        <a:xfrm>
          <a:off x="2608795" y="1592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76645</xdr:rowOff>
    </xdr:from>
    <xdr:to>
      <xdr:col>10</xdr:col>
      <xdr:colOff>165100</xdr:colOff>
      <xdr:row>95</xdr:row>
      <xdr:rowOff>6795</xdr:rowOff>
    </xdr:to>
    <xdr:sp macro="" textlink="">
      <xdr:nvSpPr>
        <xdr:cNvPr id="262" name="楕円 261"/>
        <xdr:cNvSpPr/>
      </xdr:nvSpPr>
      <xdr:spPr>
        <a:xfrm>
          <a:off x="1968500" y="1619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23322</xdr:rowOff>
    </xdr:from>
    <xdr:ext cx="599010" cy="259045"/>
    <xdr:sp macro="" textlink="">
      <xdr:nvSpPr>
        <xdr:cNvPr id="263" name="テキスト ボックス 262"/>
        <xdr:cNvSpPr txBox="1"/>
      </xdr:nvSpPr>
      <xdr:spPr>
        <a:xfrm>
          <a:off x="1719795" y="159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26873</xdr:rowOff>
    </xdr:from>
    <xdr:to>
      <xdr:col>6</xdr:col>
      <xdr:colOff>38100</xdr:colOff>
      <xdr:row>94</xdr:row>
      <xdr:rowOff>128473</xdr:rowOff>
    </xdr:to>
    <xdr:sp macro="" textlink="">
      <xdr:nvSpPr>
        <xdr:cNvPr id="264" name="楕円 263"/>
        <xdr:cNvSpPr/>
      </xdr:nvSpPr>
      <xdr:spPr>
        <a:xfrm>
          <a:off x="1079500" y="1614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145000</xdr:rowOff>
    </xdr:from>
    <xdr:ext cx="599010" cy="259045"/>
    <xdr:sp macro="" textlink="">
      <xdr:nvSpPr>
        <xdr:cNvPr id="265" name="テキスト ボックス 264"/>
        <xdr:cNvSpPr txBox="1"/>
      </xdr:nvSpPr>
      <xdr:spPr>
        <a:xfrm>
          <a:off x="830795" y="1591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67090</xdr:rowOff>
    </xdr:from>
    <xdr:to>
      <xdr:col>55</xdr:col>
      <xdr:colOff>0</xdr:colOff>
      <xdr:row>38</xdr:row>
      <xdr:rowOff>97344</xdr:rowOff>
    </xdr:to>
    <xdr:cxnSp macro="">
      <xdr:nvCxnSpPr>
        <xdr:cNvPr id="296" name="直線コネクタ 295"/>
        <xdr:cNvCxnSpPr/>
      </xdr:nvCxnSpPr>
      <xdr:spPr>
        <a:xfrm flipV="1">
          <a:off x="9639300" y="6239290"/>
          <a:ext cx="838200" cy="37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97344</xdr:rowOff>
    </xdr:from>
    <xdr:to>
      <xdr:col>50</xdr:col>
      <xdr:colOff>114300</xdr:colOff>
      <xdr:row>38</xdr:row>
      <xdr:rowOff>106112</xdr:rowOff>
    </xdr:to>
    <xdr:cxnSp macro="">
      <xdr:nvCxnSpPr>
        <xdr:cNvPr id="299" name="直線コネクタ 298"/>
        <xdr:cNvCxnSpPr/>
      </xdr:nvCxnSpPr>
      <xdr:spPr>
        <a:xfrm flipV="1">
          <a:off x="8750300" y="6612444"/>
          <a:ext cx="889000" cy="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105782</xdr:rowOff>
    </xdr:from>
    <xdr:to>
      <xdr:col>45</xdr:col>
      <xdr:colOff>177800</xdr:colOff>
      <xdr:row>38</xdr:row>
      <xdr:rowOff>106112</xdr:rowOff>
    </xdr:to>
    <xdr:cxnSp macro="">
      <xdr:nvCxnSpPr>
        <xdr:cNvPr id="302" name="直線コネクタ 301"/>
        <xdr:cNvCxnSpPr/>
      </xdr:nvCxnSpPr>
      <xdr:spPr>
        <a:xfrm>
          <a:off x="7861300" y="6620882"/>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105782</xdr:rowOff>
    </xdr:from>
    <xdr:to>
      <xdr:col>41</xdr:col>
      <xdr:colOff>50800</xdr:colOff>
      <xdr:row>38</xdr:row>
      <xdr:rowOff>118101</xdr:rowOff>
    </xdr:to>
    <xdr:cxnSp macro="">
      <xdr:nvCxnSpPr>
        <xdr:cNvPr id="305" name="直線コネクタ 304"/>
        <xdr:cNvCxnSpPr/>
      </xdr:nvCxnSpPr>
      <xdr:spPr>
        <a:xfrm flipV="1">
          <a:off x="6972300" y="6620882"/>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16290</xdr:rowOff>
    </xdr:from>
    <xdr:to>
      <xdr:col>55</xdr:col>
      <xdr:colOff>50800</xdr:colOff>
      <xdr:row>36</xdr:row>
      <xdr:rowOff>117890</xdr:rowOff>
    </xdr:to>
    <xdr:sp macro="" textlink="">
      <xdr:nvSpPr>
        <xdr:cNvPr id="315" name="楕円 314"/>
        <xdr:cNvSpPr/>
      </xdr:nvSpPr>
      <xdr:spPr>
        <a:xfrm>
          <a:off x="10426700" y="618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166167</xdr:rowOff>
    </xdr:from>
    <xdr:ext cx="599010" cy="259045"/>
    <xdr:sp macro="" textlink="">
      <xdr:nvSpPr>
        <xdr:cNvPr id="316" name="補助費等該当値テキスト"/>
        <xdr:cNvSpPr txBox="1"/>
      </xdr:nvSpPr>
      <xdr:spPr>
        <a:xfrm>
          <a:off x="10528300" y="616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46544</xdr:rowOff>
    </xdr:from>
    <xdr:to>
      <xdr:col>50</xdr:col>
      <xdr:colOff>165100</xdr:colOff>
      <xdr:row>38</xdr:row>
      <xdr:rowOff>148144</xdr:rowOff>
    </xdr:to>
    <xdr:sp macro="" textlink="">
      <xdr:nvSpPr>
        <xdr:cNvPr id="317" name="楕円 316"/>
        <xdr:cNvSpPr/>
      </xdr:nvSpPr>
      <xdr:spPr>
        <a:xfrm>
          <a:off x="9588500" y="656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139271</xdr:rowOff>
    </xdr:from>
    <xdr:ext cx="534377" cy="259045"/>
    <xdr:sp macro="" textlink="">
      <xdr:nvSpPr>
        <xdr:cNvPr id="318" name="テキスト ボックス 317"/>
        <xdr:cNvSpPr txBox="1"/>
      </xdr:nvSpPr>
      <xdr:spPr>
        <a:xfrm>
          <a:off x="9372111" y="665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55312</xdr:rowOff>
    </xdr:from>
    <xdr:to>
      <xdr:col>46</xdr:col>
      <xdr:colOff>38100</xdr:colOff>
      <xdr:row>38</xdr:row>
      <xdr:rowOff>156912</xdr:rowOff>
    </xdr:to>
    <xdr:sp macro="" textlink="">
      <xdr:nvSpPr>
        <xdr:cNvPr id="319" name="楕円 318"/>
        <xdr:cNvSpPr/>
      </xdr:nvSpPr>
      <xdr:spPr>
        <a:xfrm>
          <a:off x="8699500" y="657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148039</xdr:rowOff>
    </xdr:from>
    <xdr:ext cx="534377" cy="259045"/>
    <xdr:sp macro="" textlink="">
      <xdr:nvSpPr>
        <xdr:cNvPr id="320" name="テキスト ボックス 319"/>
        <xdr:cNvSpPr txBox="1"/>
      </xdr:nvSpPr>
      <xdr:spPr>
        <a:xfrm>
          <a:off x="8483111" y="666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54982</xdr:rowOff>
    </xdr:from>
    <xdr:to>
      <xdr:col>41</xdr:col>
      <xdr:colOff>101600</xdr:colOff>
      <xdr:row>38</xdr:row>
      <xdr:rowOff>156582</xdr:rowOff>
    </xdr:to>
    <xdr:sp macro="" textlink="">
      <xdr:nvSpPr>
        <xdr:cNvPr id="321" name="楕円 320"/>
        <xdr:cNvSpPr/>
      </xdr:nvSpPr>
      <xdr:spPr>
        <a:xfrm>
          <a:off x="7810500" y="657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147709</xdr:rowOff>
    </xdr:from>
    <xdr:ext cx="534377" cy="259045"/>
    <xdr:sp macro="" textlink="">
      <xdr:nvSpPr>
        <xdr:cNvPr id="322" name="テキスト ボックス 321"/>
        <xdr:cNvSpPr txBox="1"/>
      </xdr:nvSpPr>
      <xdr:spPr>
        <a:xfrm>
          <a:off x="7594111" y="66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67301</xdr:rowOff>
    </xdr:from>
    <xdr:to>
      <xdr:col>36</xdr:col>
      <xdr:colOff>165100</xdr:colOff>
      <xdr:row>38</xdr:row>
      <xdr:rowOff>168901</xdr:rowOff>
    </xdr:to>
    <xdr:sp macro="" textlink="">
      <xdr:nvSpPr>
        <xdr:cNvPr id="323" name="楕円 322"/>
        <xdr:cNvSpPr/>
      </xdr:nvSpPr>
      <xdr:spPr>
        <a:xfrm>
          <a:off x="6921500" y="658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160028</xdr:rowOff>
    </xdr:from>
    <xdr:ext cx="534377" cy="259045"/>
    <xdr:sp macro="" textlink="">
      <xdr:nvSpPr>
        <xdr:cNvPr id="324" name="テキスト ボックス 323"/>
        <xdr:cNvSpPr txBox="1"/>
      </xdr:nvSpPr>
      <xdr:spPr>
        <a:xfrm>
          <a:off x="6705111" y="667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122953</xdr:rowOff>
    </xdr:from>
    <xdr:to>
      <xdr:col>55</xdr:col>
      <xdr:colOff>0</xdr:colOff>
      <xdr:row>54</xdr:row>
      <xdr:rowOff>72158</xdr:rowOff>
    </xdr:to>
    <xdr:cxnSp macro="">
      <xdr:nvCxnSpPr>
        <xdr:cNvPr id="351" name="直線コネクタ 350"/>
        <xdr:cNvCxnSpPr/>
      </xdr:nvCxnSpPr>
      <xdr:spPr>
        <a:xfrm flipV="1">
          <a:off x="9639300" y="9038353"/>
          <a:ext cx="838200" cy="29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72158</xdr:rowOff>
    </xdr:from>
    <xdr:to>
      <xdr:col>50</xdr:col>
      <xdr:colOff>114300</xdr:colOff>
      <xdr:row>56</xdr:row>
      <xdr:rowOff>127356</xdr:rowOff>
    </xdr:to>
    <xdr:cxnSp macro="">
      <xdr:nvCxnSpPr>
        <xdr:cNvPr id="354" name="直線コネクタ 353"/>
        <xdr:cNvCxnSpPr/>
      </xdr:nvCxnSpPr>
      <xdr:spPr>
        <a:xfrm flipV="1">
          <a:off x="8750300" y="9330458"/>
          <a:ext cx="889000" cy="39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4154</xdr:rowOff>
    </xdr:from>
    <xdr:to>
      <xdr:col>45</xdr:col>
      <xdr:colOff>177800</xdr:colOff>
      <xdr:row>56</xdr:row>
      <xdr:rowOff>127356</xdr:rowOff>
    </xdr:to>
    <xdr:cxnSp macro="">
      <xdr:nvCxnSpPr>
        <xdr:cNvPr id="357" name="直線コネクタ 356"/>
        <xdr:cNvCxnSpPr/>
      </xdr:nvCxnSpPr>
      <xdr:spPr>
        <a:xfrm>
          <a:off x="7861300" y="9605354"/>
          <a:ext cx="889000" cy="1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4154</xdr:rowOff>
    </xdr:from>
    <xdr:to>
      <xdr:col>41</xdr:col>
      <xdr:colOff>50800</xdr:colOff>
      <xdr:row>56</xdr:row>
      <xdr:rowOff>148506</xdr:rowOff>
    </xdr:to>
    <xdr:cxnSp macro="">
      <xdr:nvCxnSpPr>
        <xdr:cNvPr id="360" name="直線コネクタ 359"/>
        <xdr:cNvCxnSpPr/>
      </xdr:nvCxnSpPr>
      <xdr:spPr>
        <a:xfrm flipV="1">
          <a:off x="6972300" y="9605354"/>
          <a:ext cx="889000" cy="14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72153</xdr:rowOff>
    </xdr:from>
    <xdr:to>
      <xdr:col>55</xdr:col>
      <xdr:colOff>50800</xdr:colOff>
      <xdr:row>53</xdr:row>
      <xdr:rowOff>2303</xdr:rowOff>
    </xdr:to>
    <xdr:sp macro="" textlink="">
      <xdr:nvSpPr>
        <xdr:cNvPr id="370" name="楕円 369"/>
        <xdr:cNvSpPr/>
      </xdr:nvSpPr>
      <xdr:spPr>
        <a:xfrm>
          <a:off x="10426700" y="898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95030</xdr:rowOff>
    </xdr:from>
    <xdr:ext cx="599010" cy="259045"/>
    <xdr:sp macro="" textlink="">
      <xdr:nvSpPr>
        <xdr:cNvPr id="371" name="普通建設事業費該当値テキスト"/>
        <xdr:cNvSpPr txBox="1"/>
      </xdr:nvSpPr>
      <xdr:spPr>
        <a:xfrm>
          <a:off x="10528300" y="883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21358</xdr:rowOff>
    </xdr:from>
    <xdr:to>
      <xdr:col>50</xdr:col>
      <xdr:colOff>165100</xdr:colOff>
      <xdr:row>54</xdr:row>
      <xdr:rowOff>122958</xdr:rowOff>
    </xdr:to>
    <xdr:sp macro="" textlink="">
      <xdr:nvSpPr>
        <xdr:cNvPr id="372" name="楕円 371"/>
        <xdr:cNvSpPr/>
      </xdr:nvSpPr>
      <xdr:spPr>
        <a:xfrm>
          <a:off x="9588500" y="927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139485</xdr:rowOff>
    </xdr:from>
    <xdr:ext cx="599010" cy="259045"/>
    <xdr:sp macro="" textlink="">
      <xdr:nvSpPr>
        <xdr:cNvPr id="373" name="テキスト ボックス 372"/>
        <xdr:cNvSpPr txBox="1"/>
      </xdr:nvSpPr>
      <xdr:spPr>
        <a:xfrm>
          <a:off x="9339795" y="905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76556</xdr:rowOff>
    </xdr:from>
    <xdr:to>
      <xdr:col>46</xdr:col>
      <xdr:colOff>38100</xdr:colOff>
      <xdr:row>57</xdr:row>
      <xdr:rowOff>6706</xdr:rowOff>
    </xdr:to>
    <xdr:sp macro="" textlink="">
      <xdr:nvSpPr>
        <xdr:cNvPr id="374" name="楕円 373"/>
        <xdr:cNvSpPr/>
      </xdr:nvSpPr>
      <xdr:spPr>
        <a:xfrm>
          <a:off x="8699500" y="967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169283</xdr:rowOff>
    </xdr:from>
    <xdr:ext cx="534377" cy="259045"/>
    <xdr:sp macro="" textlink="">
      <xdr:nvSpPr>
        <xdr:cNvPr id="375" name="テキスト ボックス 374"/>
        <xdr:cNvSpPr txBox="1"/>
      </xdr:nvSpPr>
      <xdr:spPr>
        <a:xfrm>
          <a:off x="8483111" y="977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124804</xdr:rowOff>
    </xdr:from>
    <xdr:to>
      <xdr:col>41</xdr:col>
      <xdr:colOff>101600</xdr:colOff>
      <xdr:row>56</xdr:row>
      <xdr:rowOff>54954</xdr:rowOff>
    </xdr:to>
    <xdr:sp macro="" textlink="">
      <xdr:nvSpPr>
        <xdr:cNvPr id="376" name="楕円 375"/>
        <xdr:cNvSpPr/>
      </xdr:nvSpPr>
      <xdr:spPr>
        <a:xfrm>
          <a:off x="7810500" y="955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71481</xdr:rowOff>
    </xdr:from>
    <xdr:ext cx="599010" cy="259045"/>
    <xdr:sp macro="" textlink="">
      <xdr:nvSpPr>
        <xdr:cNvPr id="377" name="テキスト ボックス 376"/>
        <xdr:cNvSpPr txBox="1"/>
      </xdr:nvSpPr>
      <xdr:spPr>
        <a:xfrm>
          <a:off x="7561795" y="932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97706</xdr:rowOff>
    </xdr:from>
    <xdr:to>
      <xdr:col>36</xdr:col>
      <xdr:colOff>165100</xdr:colOff>
      <xdr:row>57</xdr:row>
      <xdr:rowOff>27856</xdr:rowOff>
    </xdr:to>
    <xdr:sp macro="" textlink="">
      <xdr:nvSpPr>
        <xdr:cNvPr id="378" name="楕円 377"/>
        <xdr:cNvSpPr/>
      </xdr:nvSpPr>
      <xdr:spPr>
        <a:xfrm>
          <a:off x="6921500" y="96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18983</xdr:rowOff>
    </xdr:from>
    <xdr:ext cx="534377" cy="259045"/>
    <xdr:sp macro="" textlink="">
      <xdr:nvSpPr>
        <xdr:cNvPr id="379" name="テキスト ボックス 378"/>
        <xdr:cNvSpPr txBox="1"/>
      </xdr:nvSpPr>
      <xdr:spPr>
        <a:xfrm>
          <a:off x="6705111" y="97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125810</xdr:rowOff>
    </xdr:from>
    <xdr:to>
      <xdr:col>55</xdr:col>
      <xdr:colOff>0</xdr:colOff>
      <xdr:row>78</xdr:row>
      <xdr:rowOff>28573</xdr:rowOff>
    </xdr:to>
    <xdr:cxnSp macro="">
      <xdr:nvCxnSpPr>
        <xdr:cNvPr id="406" name="直線コネクタ 405"/>
        <xdr:cNvCxnSpPr/>
      </xdr:nvCxnSpPr>
      <xdr:spPr>
        <a:xfrm flipV="1">
          <a:off x="9639300" y="12298760"/>
          <a:ext cx="838200" cy="110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79449</xdr:rowOff>
    </xdr:from>
    <xdr:to>
      <xdr:col>50</xdr:col>
      <xdr:colOff>114300</xdr:colOff>
      <xdr:row>78</xdr:row>
      <xdr:rowOff>28573</xdr:rowOff>
    </xdr:to>
    <xdr:cxnSp macro="">
      <xdr:nvCxnSpPr>
        <xdr:cNvPr id="409" name="直線コネクタ 408"/>
        <xdr:cNvCxnSpPr/>
      </xdr:nvCxnSpPr>
      <xdr:spPr>
        <a:xfrm>
          <a:off x="8750300" y="13281099"/>
          <a:ext cx="889000" cy="1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27366</xdr:rowOff>
    </xdr:from>
    <xdr:to>
      <xdr:col>45</xdr:col>
      <xdr:colOff>177800</xdr:colOff>
      <xdr:row>77</xdr:row>
      <xdr:rowOff>79449</xdr:rowOff>
    </xdr:to>
    <xdr:cxnSp macro="">
      <xdr:nvCxnSpPr>
        <xdr:cNvPr id="412" name="直線コネクタ 411"/>
        <xdr:cNvCxnSpPr/>
      </xdr:nvCxnSpPr>
      <xdr:spPr>
        <a:xfrm>
          <a:off x="7861300" y="13229016"/>
          <a:ext cx="889000" cy="5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27366</xdr:rowOff>
    </xdr:from>
    <xdr:to>
      <xdr:col>41</xdr:col>
      <xdr:colOff>50800</xdr:colOff>
      <xdr:row>77</xdr:row>
      <xdr:rowOff>147134</xdr:rowOff>
    </xdr:to>
    <xdr:cxnSp macro="">
      <xdr:nvCxnSpPr>
        <xdr:cNvPr id="415" name="直線コネクタ 414"/>
        <xdr:cNvCxnSpPr/>
      </xdr:nvCxnSpPr>
      <xdr:spPr>
        <a:xfrm flipV="1">
          <a:off x="6972300" y="13229016"/>
          <a:ext cx="889000" cy="11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75010</xdr:rowOff>
    </xdr:from>
    <xdr:to>
      <xdr:col>55</xdr:col>
      <xdr:colOff>50800</xdr:colOff>
      <xdr:row>72</xdr:row>
      <xdr:rowOff>5160</xdr:rowOff>
    </xdr:to>
    <xdr:sp macro="" textlink="">
      <xdr:nvSpPr>
        <xdr:cNvPr id="425" name="楕円 424"/>
        <xdr:cNvSpPr/>
      </xdr:nvSpPr>
      <xdr:spPr>
        <a:xfrm>
          <a:off x="10426700" y="122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97887</xdr:rowOff>
    </xdr:from>
    <xdr:ext cx="599010" cy="259045"/>
    <xdr:sp macro="" textlink="">
      <xdr:nvSpPr>
        <xdr:cNvPr id="426" name="普通建設事業費 （ うち新規整備　）該当値テキスト"/>
        <xdr:cNvSpPr txBox="1"/>
      </xdr:nvSpPr>
      <xdr:spPr>
        <a:xfrm>
          <a:off x="10528300" y="120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149223</xdr:rowOff>
    </xdr:from>
    <xdr:to>
      <xdr:col>50</xdr:col>
      <xdr:colOff>165100</xdr:colOff>
      <xdr:row>78</xdr:row>
      <xdr:rowOff>79373</xdr:rowOff>
    </xdr:to>
    <xdr:sp macro="" textlink="">
      <xdr:nvSpPr>
        <xdr:cNvPr id="427" name="楕円 426"/>
        <xdr:cNvSpPr/>
      </xdr:nvSpPr>
      <xdr:spPr>
        <a:xfrm>
          <a:off x="9588500" y="1335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70500</xdr:rowOff>
    </xdr:from>
    <xdr:ext cx="534377" cy="259045"/>
    <xdr:sp macro="" textlink="">
      <xdr:nvSpPr>
        <xdr:cNvPr id="428" name="テキスト ボックス 427"/>
        <xdr:cNvSpPr txBox="1"/>
      </xdr:nvSpPr>
      <xdr:spPr>
        <a:xfrm>
          <a:off x="9372111" y="1344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28649</xdr:rowOff>
    </xdr:from>
    <xdr:to>
      <xdr:col>46</xdr:col>
      <xdr:colOff>38100</xdr:colOff>
      <xdr:row>77</xdr:row>
      <xdr:rowOff>130249</xdr:rowOff>
    </xdr:to>
    <xdr:sp macro="" textlink="">
      <xdr:nvSpPr>
        <xdr:cNvPr id="429" name="楕円 428"/>
        <xdr:cNvSpPr/>
      </xdr:nvSpPr>
      <xdr:spPr>
        <a:xfrm>
          <a:off x="8699500" y="1323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146776</xdr:rowOff>
    </xdr:from>
    <xdr:ext cx="534377" cy="259045"/>
    <xdr:sp macro="" textlink="">
      <xdr:nvSpPr>
        <xdr:cNvPr id="430" name="テキスト ボックス 429"/>
        <xdr:cNvSpPr txBox="1"/>
      </xdr:nvSpPr>
      <xdr:spPr>
        <a:xfrm>
          <a:off x="8483111" y="1300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148016</xdr:rowOff>
    </xdr:from>
    <xdr:to>
      <xdr:col>41</xdr:col>
      <xdr:colOff>101600</xdr:colOff>
      <xdr:row>77</xdr:row>
      <xdr:rowOff>78166</xdr:rowOff>
    </xdr:to>
    <xdr:sp macro="" textlink="">
      <xdr:nvSpPr>
        <xdr:cNvPr id="431" name="楕円 430"/>
        <xdr:cNvSpPr/>
      </xdr:nvSpPr>
      <xdr:spPr>
        <a:xfrm>
          <a:off x="7810500" y="1317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94693</xdr:rowOff>
    </xdr:from>
    <xdr:ext cx="534377" cy="259045"/>
    <xdr:sp macro="" textlink="">
      <xdr:nvSpPr>
        <xdr:cNvPr id="432" name="テキスト ボックス 431"/>
        <xdr:cNvSpPr txBox="1"/>
      </xdr:nvSpPr>
      <xdr:spPr>
        <a:xfrm>
          <a:off x="7594111" y="1295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96334</xdr:rowOff>
    </xdr:from>
    <xdr:to>
      <xdr:col>36</xdr:col>
      <xdr:colOff>165100</xdr:colOff>
      <xdr:row>78</xdr:row>
      <xdr:rowOff>26484</xdr:rowOff>
    </xdr:to>
    <xdr:sp macro="" textlink="">
      <xdr:nvSpPr>
        <xdr:cNvPr id="433" name="楕円 432"/>
        <xdr:cNvSpPr/>
      </xdr:nvSpPr>
      <xdr:spPr>
        <a:xfrm>
          <a:off x="6921500" y="1329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17611</xdr:rowOff>
    </xdr:from>
    <xdr:ext cx="534377" cy="259045"/>
    <xdr:sp macro="" textlink="">
      <xdr:nvSpPr>
        <xdr:cNvPr id="434" name="テキスト ボックス 433"/>
        <xdr:cNvSpPr txBox="1"/>
      </xdr:nvSpPr>
      <xdr:spPr>
        <a:xfrm>
          <a:off x="6705111" y="1339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123622</xdr:rowOff>
    </xdr:from>
    <xdr:to>
      <xdr:col>55</xdr:col>
      <xdr:colOff>0</xdr:colOff>
      <xdr:row>95</xdr:row>
      <xdr:rowOff>160861</xdr:rowOff>
    </xdr:to>
    <xdr:cxnSp macro="">
      <xdr:nvCxnSpPr>
        <xdr:cNvPr id="465" name="直線コネクタ 464"/>
        <xdr:cNvCxnSpPr/>
      </xdr:nvCxnSpPr>
      <xdr:spPr>
        <a:xfrm>
          <a:off x="9639300" y="15725572"/>
          <a:ext cx="838200" cy="72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123622</xdr:rowOff>
    </xdr:from>
    <xdr:to>
      <xdr:col>50</xdr:col>
      <xdr:colOff>114300</xdr:colOff>
      <xdr:row>97</xdr:row>
      <xdr:rowOff>30767</xdr:rowOff>
    </xdr:to>
    <xdr:cxnSp macro="">
      <xdr:nvCxnSpPr>
        <xdr:cNvPr id="468" name="直線コネクタ 467"/>
        <xdr:cNvCxnSpPr/>
      </xdr:nvCxnSpPr>
      <xdr:spPr>
        <a:xfrm flipV="1">
          <a:off x="8750300" y="15725572"/>
          <a:ext cx="889000" cy="93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89582</xdr:rowOff>
    </xdr:from>
    <xdr:to>
      <xdr:col>45</xdr:col>
      <xdr:colOff>177800</xdr:colOff>
      <xdr:row>97</xdr:row>
      <xdr:rowOff>30767</xdr:rowOff>
    </xdr:to>
    <xdr:cxnSp macro="">
      <xdr:nvCxnSpPr>
        <xdr:cNvPr id="471" name="直線コネクタ 470"/>
        <xdr:cNvCxnSpPr/>
      </xdr:nvCxnSpPr>
      <xdr:spPr>
        <a:xfrm>
          <a:off x="7861300" y="16548782"/>
          <a:ext cx="889000" cy="11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89582</xdr:rowOff>
    </xdr:from>
    <xdr:to>
      <xdr:col>41</xdr:col>
      <xdr:colOff>50800</xdr:colOff>
      <xdr:row>97</xdr:row>
      <xdr:rowOff>58471</xdr:rowOff>
    </xdr:to>
    <xdr:cxnSp macro="">
      <xdr:nvCxnSpPr>
        <xdr:cNvPr id="474" name="直線コネクタ 473"/>
        <xdr:cNvCxnSpPr/>
      </xdr:nvCxnSpPr>
      <xdr:spPr>
        <a:xfrm flipV="1">
          <a:off x="6972300" y="16548782"/>
          <a:ext cx="889000" cy="14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6" name="テキスト ボックス 475"/>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110061</xdr:rowOff>
    </xdr:from>
    <xdr:to>
      <xdr:col>55</xdr:col>
      <xdr:colOff>50800</xdr:colOff>
      <xdr:row>96</xdr:row>
      <xdr:rowOff>40211</xdr:rowOff>
    </xdr:to>
    <xdr:sp macro="" textlink="">
      <xdr:nvSpPr>
        <xdr:cNvPr id="484" name="楕円 483"/>
        <xdr:cNvSpPr/>
      </xdr:nvSpPr>
      <xdr:spPr>
        <a:xfrm>
          <a:off x="10426700" y="1639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132938</xdr:rowOff>
    </xdr:from>
    <xdr:ext cx="534377" cy="259045"/>
    <xdr:sp macro="" textlink="">
      <xdr:nvSpPr>
        <xdr:cNvPr id="485" name="普通建設事業費 （ うち更新整備　）該当値テキスト"/>
        <xdr:cNvSpPr txBox="1"/>
      </xdr:nvSpPr>
      <xdr:spPr>
        <a:xfrm>
          <a:off x="10528300" y="1624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72822</xdr:rowOff>
    </xdr:from>
    <xdr:to>
      <xdr:col>50</xdr:col>
      <xdr:colOff>165100</xdr:colOff>
      <xdr:row>92</xdr:row>
      <xdr:rowOff>2972</xdr:rowOff>
    </xdr:to>
    <xdr:sp macro="" textlink="">
      <xdr:nvSpPr>
        <xdr:cNvPr id="486" name="楕円 485"/>
        <xdr:cNvSpPr/>
      </xdr:nvSpPr>
      <xdr:spPr>
        <a:xfrm>
          <a:off x="9588500" y="1567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19499</xdr:rowOff>
    </xdr:from>
    <xdr:ext cx="599010" cy="259045"/>
    <xdr:sp macro="" textlink="">
      <xdr:nvSpPr>
        <xdr:cNvPr id="487" name="テキスト ボックス 486"/>
        <xdr:cNvSpPr txBox="1"/>
      </xdr:nvSpPr>
      <xdr:spPr>
        <a:xfrm>
          <a:off x="9339795" y="154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151417</xdr:rowOff>
    </xdr:from>
    <xdr:to>
      <xdr:col>46</xdr:col>
      <xdr:colOff>38100</xdr:colOff>
      <xdr:row>97</xdr:row>
      <xdr:rowOff>81567</xdr:rowOff>
    </xdr:to>
    <xdr:sp macro="" textlink="">
      <xdr:nvSpPr>
        <xdr:cNvPr id="488" name="楕円 487"/>
        <xdr:cNvSpPr/>
      </xdr:nvSpPr>
      <xdr:spPr>
        <a:xfrm>
          <a:off x="8699500" y="1661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72694</xdr:rowOff>
    </xdr:from>
    <xdr:ext cx="534377" cy="259045"/>
    <xdr:sp macro="" textlink="">
      <xdr:nvSpPr>
        <xdr:cNvPr id="489" name="テキスト ボックス 488"/>
        <xdr:cNvSpPr txBox="1"/>
      </xdr:nvSpPr>
      <xdr:spPr>
        <a:xfrm>
          <a:off x="8483111" y="1670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38782</xdr:rowOff>
    </xdr:from>
    <xdr:to>
      <xdr:col>41</xdr:col>
      <xdr:colOff>101600</xdr:colOff>
      <xdr:row>96</xdr:row>
      <xdr:rowOff>140382</xdr:rowOff>
    </xdr:to>
    <xdr:sp macro="" textlink="">
      <xdr:nvSpPr>
        <xdr:cNvPr id="490" name="楕円 489"/>
        <xdr:cNvSpPr/>
      </xdr:nvSpPr>
      <xdr:spPr>
        <a:xfrm>
          <a:off x="7810500" y="164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156909</xdr:rowOff>
    </xdr:from>
    <xdr:ext cx="534377" cy="259045"/>
    <xdr:sp macro="" textlink="">
      <xdr:nvSpPr>
        <xdr:cNvPr id="491" name="テキスト ボックス 490"/>
        <xdr:cNvSpPr txBox="1"/>
      </xdr:nvSpPr>
      <xdr:spPr>
        <a:xfrm>
          <a:off x="7594111" y="1627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7671</xdr:rowOff>
    </xdr:from>
    <xdr:to>
      <xdr:col>36</xdr:col>
      <xdr:colOff>165100</xdr:colOff>
      <xdr:row>97</xdr:row>
      <xdr:rowOff>109271</xdr:rowOff>
    </xdr:to>
    <xdr:sp macro="" textlink="">
      <xdr:nvSpPr>
        <xdr:cNvPr id="492" name="楕円 491"/>
        <xdr:cNvSpPr/>
      </xdr:nvSpPr>
      <xdr:spPr>
        <a:xfrm>
          <a:off x="6921500" y="1663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100398</xdr:rowOff>
    </xdr:from>
    <xdr:ext cx="534377" cy="259045"/>
    <xdr:sp macro="" textlink="">
      <xdr:nvSpPr>
        <xdr:cNvPr id="493" name="テキスト ボックス 492"/>
        <xdr:cNvSpPr txBox="1"/>
      </xdr:nvSpPr>
      <xdr:spPr>
        <a:xfrm>
          <a:off x="6705111" y="1673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111913</xdr:rowOff>
    </xdr:from>
    <xdr:to>
      <xdr:col>85</xdr:col>
      <xdr:colOff>127000</xdr:colOff>
      <xdr:row>38</xdr:row>
      <xdr:rowOff>128701</xdr:rowOff>
    </xdr:to>
    <xdr:cxnSp macro="">
      <xdr:nvCxnSpPr>
        <xdr:cNvPr id="522" name="直線コネクタ 521"/>
        <xdr:cNvCxnSpPr/>
      </xdr:nvCxnSpPr>
      <xdr:spPr>
        <a:xfrm>
          <a:off x="15481300" y="6455563"/>
          <a:ext cx="838200" cy="18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120320</xdr:rowOff>
    </xdr:from>
    <xdr:to>
      <xdr:col>81</xdr:col>
      <xdr:colOff>50800</xdr:colOff>
      <xdr:row>37</xdr:row>
      <xdr:rowOff>111913</xdr:rowOff>
    </xdr:to>
    <xdr:cxnSp macro="">
      <xdr:nvCxnSpPr>
        <xdr:cNvPr id="525" name="直線コネクタ 524"/>
        <xdr:cNvCxnSpPr/>
      </xdr:nvCxnSpPr>
      <xdr:spPr>
        <a:xfrm>
          <a:off x="14592300" y="6292520"/>
          <a:ext cx="889000" cy="16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129341</xdr:rowOff>
    </xdr:from>
    <xdr:ext cx="534377" cy="259045"/>
    <xdr:sp macro="" textlink="">
      <xdr:nvSpPr>
        <xdr:cNvPr id="527" name="テキスト ボックス 526"/>
        <xdr:cNvSpPr txBox="1"/>
      </xdr:nvSpPr>
      <xdr:spPr>
        <a:xfrm>
          <a:off x="15214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120320</xdr:rowOff>
    </xdr:from>
    <xdr:to>
      <xdr:col>76</xdr:col>
      <xdr:colOff>114300</xdr:colOff>
      <xdr:row>37</xdr:row>
      <xdr:rowOff>153594</xdr:rowOff>
    </xdr:to>
    <xdr:cxnSp macro="">
      <xdr:nvCxnSpPr>
        <xdr:cNvPr id="528" name="直線コネクタ 527"/>
        <xdr:cNvCxnSpPr/>
      </xdr:nvCxnSpPr>
      <xdr:spPr>
        <a:xfrm flipV="1">
          <a:off x="13703300" y="6292520"/>
          <a:ext cx="889000" cy="20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142130</xdr:rowOff>
    </xdr:from>
    <xdr:ext cx="469744" cy="259045"/>
    <xdr:sp macro="" textlink="">
      <xdr:nvSpPr>
        <xdr:cNvPr id="530" name="テキスト ボックス 529"/>
        <xdr:cNvSpPr txBox="1"/>
      </xdr:nvSpPr>
      <xdr:spPr>
        <a:xfrm>
          <a:off x="14357428" y="66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153594</xdr:rowOff>
    </xdr:from>
    <xdr:to>
      <xdr:col>71</xdr:col>
      <xdr:colOff>177800</xdr:colOff>
      <xdr:row>38</xdr:row>
      <xdr:rowOff>137617</xdr:rowOff>
    </xdr:to>
    <xdr:cxnSp macro="">
      <xdr:nvCxnSpPr>
        <xdr:cNvPr id="531" name="直線コネクタ 530"/>
        <xdr:cNvCxnSpPr/>
      </xdr:nvCxnSpPr>
      <xdr:spPr>
        <a:xfrm flipV="1">
          <a:off x="12814300" y="6497244"/>
          <a:ext cx="889000" cy="15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18622</xdr:rowOff>
    </xdr:from>
    <xdr:ext cx="469744" cy="259045"/>
    <xdr:sp macro="" textlink="">
      <xdr:nvSpPr>
        <xdr:cNvPr id="533" name="テキスト ボックス 532"/>
        <xdr:cNvSpPr txBox="1"/>
      </xdr:nvSpPr>
      <xdr:spPr>
        <a:xfrm>
          <a:off x="13468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33062</xdr:rowOff>
    </xdr:from>
    <xdr:ext cx="469744" cy="259045"/>
    <xdr:sp macro="" textlink="">
      <xdr:nvSpPr>
        <xdr:cNvPr id="535" name="テキスト ボックス 534"/>
        <xdr:cNvSpPr txBox="1"/>
      </xdr:nvSpPr>
      <xdr:spPr>
        <a:xfrm>
          <a:off x="12579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77901</xdr:rowOff>
    </xdr:from>
    <xdr:to>
      <xdr:col>85</xdr:col>
      <xdr:colOff>177800</xdr:colOff>
      <xdr:row>39</xdr:row>
      <xdr:rowOff>8051</xdr:rowOff>
    </xdr:to>
    <xdr:sp macro="" textlink="">
      <xdr:nvSpPr>
        <xdr:cNvPr id="541" name="楕円 540"/>
        <xdr:cNvSpPr/>
      </xdr:nvSpPr>
      <xdr:spPr>
        <a:xfrm>
          <a:off x="16268700" y="659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26559</xdr:rowOff>
    </xdr:from>
    <xdr:ext cx="469744" cy="259045"/>
    <xdr:sp macro="" textlink="">
      <xdr:nvSpPr>
        <xdr:cNvPr id="542" name="災害復旧事業費該当値テキスト"/>
        <xdr:cNvSpPr txBox="1"/>
      </xdr:nvSpPr>
      <xdr:spPr>
        <a:xfrm>
          <a:off x="16370300" y="654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61113</xdr:rowOff>
    </xdr:from>
    <xdr:to>
      <xdr:col>81</xdr:col>
      <xdr:colOff>101600</xdr:colOff>
      <xdr:row>37</xdr:row>
      <xdr:rowOff>162713</xdr:rowOff>
    </xdr:to>
    <xdr:sp macro="" textlink="">
      <xdr:nvSpPr>
        <xdr:cNvPr id="543" name="楕円 542"/>
        <xdr:cNvSpPr/>
      </xdr:nvSpPr>
      <xdr:spPr>
        <a:xfrm>
          <a:off x="15430500" y="64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7790</xdr:rowOff>
    </xdr:from>
    <xdr:ext cx="534377" cy="259045"/>
    <xdr:sp macro="" textlink="">
      <xdr:nvSpPr>
        <xdr:cNvPr id="544" name="テキスト ボックス 543"/>
        <xdr:cNvSpPr txBox="1"/>
      </xdr:nvSpPr>
      <xdr:spPr>
        <a:xfrm>
          <a:off x="15214111" y="617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69520</xdr:rowOff>
    </xdr:from>
    <xdr:to>
      <xdr:col>76</xdr:col>
      <xdr:colOff>165100</xdr:colOff>
      <xdr:row>36</xdr:row>
      <xdr:rowOff>171120</xdr:rowOff>
    </xdr:to>
    <xdr:sp macro="" textlink="">
      <xdr:nvSpPr>
        <xdr:cNvPr id="545" name="楕円 544"/>
        <xdr:cNvSpPr/>
      </xdr:nvSpPr>
      <xdr:spPr>
        <a:xfrm>
          <a:off x="14541500" y="62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16197</xdr:rowOff>
    </xdr:from>
    <xdr:ext cx="534377" cy="259045"/>
    <xdr:sp macro="" textlink="">
      <xdr:nvSpPr>
        <xdr:cNvPr id="546" name="テキスト ボックス 545"/>
        <xdr:cNvSpPr txBox="1"/>
      </xdr:nvSpPr>
      <xdr:spPr>
        <a:xfrm>
          <a:off x="14325111" y="60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102794</xdr:rowOff>
    </xdr:from>
    <xdr:to>
      <xdr:col>72</xdr:col>
      <xdr:colOff>38100</xdr:colOff>
      <xdr:row>38</xdr:row>
      <xdr:rowOff>32944</xdr:rowOff>
    </xdr:to>
    <xdr:sp macro="" textlink="">
      <xdr:nvSpPr>
        <xdr:cNvPr id="547" name="楕円 546"/>
        <xdr:cNvSpPr/>
      </xdr:nvSpPr>
      <xdr:spPr>
        <a:xfrm>
          <a:off x="13652500" y="644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49471</xdr:rowOff>
    </xdr:from>
    <xdr:ext cx="534377" cy="259045"/>
    <xdr:sp macro="" textlink="">
      <xdr:nvSpPr>
        <xdr:cNvPr id="548" name="テキスト ボックス 547"/>
        <xdr:cNvSpPr txBox="1"/>
      </xdr:nvSpPr>
      <xdr:spPr>
        <a:xfrm>
          <a:off x="13436111" y="62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86817</xdr:rowOff>
    </xdr:from>
    <xdr:to>
      <xdr:col>67</xdr:col>
      <xdr:colOff>101600</xdr:colOff>
      <xdr:row>39</xdr:row>
      <xdr:rowOff>16967</xdr:rowOff>
    </xdr:to>
    <xdr:sp macro="" textlink="">
      <xdr:nvSpPr>
        <xdr:cNvPr id="549" name="楕円 548"/>
        <xdr:cNvSpPr/>
      </xdr:nvSpPr>
      <xdr:spPr>
        <a:xfrm>
          <a:off x="12763500" y="660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33494</xdr:rowOff>
    </xdr:from>
    <xdr:ext cx="469744" cy="259045"/>
    <xdr:sp macro="" textlink="">
      <xdr:nvSpPr>
        <xdr:cNvPr id="550" name="テキスト ボックス 549"/>
        <xdr:cNvSpPr txBox="1"/>
      </xdr:nvSpPr>
      <xdr:spPr>
        <a:xfrm>
          <a:off x="12579428" y="637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5490</xdr:rowOff>
    </xdr:from>
    <xdr:to>
      <xdr:col>85</xdr:col>
      <xdr:colOff>127000</xdr:colOff>
      <xdr:row>78</xdr:row>
      <xdr:rowOff>13863</xdr:rowOff>
    </xdr:to>
    <xdr:cxnSp macro="">
      <xdr:nvCxnSpPr>
        <xdr:cNvPr id="632" name="直線コネクタ 631"/>
        <xdr:cNvCxnSpPr/>
      </xdr:nvCxnSpPr>
      <xdr:spPr>
        <a:xfrm>
          <a:off x="15481300" y="13378590"/>
          <a:ext cx="838200" cy="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1795</xdr:rowOff>
    </xdr:from>
    <xdr:to>
      <xdr:col>81</xdr:col>
      <xdr:colOff>50800</xdr:colOff>
      <xdr:row>78</xdr:row>
      <xdr:rowOff>5490</xdr:rowOff>
    </xdr:to>
    <xdr:cxnSp macro="">
      <xdr:nvCxnSpPr>
        <xdr:cNvPr id="635" name="直線コネクタ 634"/>
        <xdr:cNvCxnSpPr/>
      </xdr:nvCxnSpPr>
      <xdr:spPr>
        <a:xfrm>
          <a:off x="14592300" y="13374895"/>
          <a:ext cx="889000" cy="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170920</xdr:rowOff>
    </xdr:from>
    <xdr:to>
      <xdr:col>76</xdr:col>
      <xdr:colOff>114300</xdr:colOff>
      <xdr:row>78</xdr:row>
      <xdr:rowOff>1795</xdr:rowOff>
    </xdr:to>
    <xdr:cxnSp macro="">
      <xdr:nvCxnSpPr>
        <xdr:cNvPr id="638" name="直線コネクタ 637"/>
        <xdr:cNvCxnSpPr/>
      </xdr:nvCxnSpPr>
      <xdr:spPr>
        <a:xfrm>
          <a:off x="13703300" y="13372570"/>
          <a:ext cx="889000" cy="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163680</xdr:rowOff>
    </xdr:from>
    <xdr:to>
      <xdr:col>71</xdr:col>
      <xdr:colOff>177800</xdr:colOff>
      <xdr:row>77</xdr:row>
      <xdr:rowOff>170920</xdr:rowOff>
    </xdr:to>
    <xdr:cxnSp macro="">
      <xdr:nvCxnSpPr>
        <xdr:cNvPr id="641" name="直線コネクタ 640"/>
        <xdr:cNvCxnSpPr/>
      </xdr:nvCxnSpPr>
      <xdr:spPr>
        <a:xfrm>
          <a:off x="12814300" y="13365330"/>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134513</xdr:rowOff>
    </xdr:from>
    <xdr:to>
      <xdr:col>85</xdr:col>
      <xdr:colOff>177800</xdr:colOff>
      <xdr:row>78</xdr:row>
      <xdr:rowOff>64663</xdr:rowOff>
    </xdr:to>
    <xdr:sp macro="" textlink="">
      <xdr:nvSpPr>
        <xdr:cNvPr id="651" name="楕円 650"/>
        <xdr:cNvSpPr/>
      </xdr:nvSpPr>
      <xdr:spPr>
        <a:xfrm>
          <a:off x="16268700" y="1333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157390</xdr:rowOff>
    </xdr:from>
    <xdr:ext cx="534377" cy="259045"/>
    <xdr:sp macro="" textlink="">
      <xdr:nvSpPr>
        <xdr:cNvPr id="652" name="公債費該当値テキスト"/>
        <xdr:cNvSpPr txBox="1"/>
      </xdr:nvSpPr>
      <xdr:spPr>
        <a:xfrm>
          <a:off x="16370300" y="1318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126140</xdr:rowOff>
    </xdr:from>
    <xdr:to>
      <xdr:col>81</xdr:col>
      <xdr:colOff>101600</xdr:colOff>
      <xdr:row>78</xdr:row>
      <xdr:rowOff>56290</xdr:rowOff>
    </xdr:to>
    <xdr:sp macro="" textlink="">
      <xdr:nvSpPr>
        <xdr:cNvPr id="653" name="楕円 652"/>
        <xdr:cNvSpPr/>
      </xdr:nvSpPr>
      <xdr:spPr>
        <a:xfrm>
          <a:off x="15430500" y="1332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72817</xdr:rowOff>
    </xdr:from>
    <xdr:ext cx="534377" cy="259045"/>
    <xdr:sp macro="" textlink="">
      <xdr:nvSpPr>
        <xdr:cNvPr id="654" name="テキスト ボックス 653"/>
        <xdr:cNvSpPr txBox="1"/>
      </xdr:nvSpPr>
      <xdr:spPr>
        <a:xfrm>
          <a:off x="15214111" y="1310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122445</xdr:rowOff>
    </xdr:from>
    <xdr:to>
      <xdr:col>76</xdr:col>
      <xdr:colOff>165100</xdr:colOff>
      <xdr:row>78</xdr:row>
      <xdr:rowOff>52595</xdr:rowOff>
    </xdr:to>
    <xdr:sp macro="" textlink="">
      <xdr:nvSpPr>
        <xdr:cNvPr id="655" name="楕円 654"/>
        <xdr:cNvSpPr/>
      </xdr:nvSpPr>
      <xdr:spPr>
        <a:xfrm>
          <a:off x="14541500" y="1332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69122</xdr:rowOff>
    </xdr:from>
    <xdr:ext cx="534377" cy="259045"/>
    <xdr:sp macro="" textlink="">
      <xdr:nvSpPr>
        <xdr:cNvPr id="656" name="テキスト ボックス 655"/>
        <xdr:cNvSpPr txBox="1"/>
      </xdr:nvSpPr>
      <xdr:spPr>
        <a:xfrm>
          <a:off x="14325111" y="13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120120</xdr:rowOff>
    </xdr:from>
    <xdr:to>
      <xdr:col>72</xdr:col>
      <xdr:colOff>38100</xdr:colOff>
      <xdr:row>78</xdr:row>
      <xdr:rowOff>50270</xdr:rowOff>
    </xdr:to>
    <xdr:sp macro="" textlink="">
      <xdr:nvSpPr>
        <xdr:cNvPr id="657" name="楕円 656"/>
        <xdr:cNvSpPr/>
      </xdr:nvSpPr>
      <xdr:spPr>
        <a:xfrm>
          <a:off x="13652500" y="1332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66797</xdr:rowOff>
    </xdr:from>
    <xdr:ext cx="534377" cy="259045"/>
    <xdr:sp macro="" textlink="">
      <xdr:nvSpPr>
        <xdr:cNvPr id="658" name="テキスト ボックス 657"/>
        <xdr:cNvSpPr txBox="1"/>
      </xdr:nvSpPr>
      <xdr:spPr>
        <a:xfrm>
          <a:off x="13436111" y="1309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112880</xdr:rowOff>
    </xdr:from>
    <xdr:to>
      <xdr:col>67</xdr:col>
      <xdr:colOff>101600</xdr:colOff>
      <xdr:row>78</xdr:row>
      <xdr:rowOff>43030</xdr:rowOff>
    </xdr:to>
    <xdr:sp macro="" textlink="">
      <xdr:nvSpPr>
        <xdr:cNvPr id="659" name="楕円 658"/>
        <xdr:cNvSpPr/>
      </xdr:nvSpPr>
      <xdr:spPr>
        <a:xfrm>
          <a:off x="12763500" y="1331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59557</xdr:rowOff>
    </xdr:from>
    <xdr:ext cx="534377" cy="259045"/>
    <xdr:sp macro="" textlink="">
      <xdr:nvSpPr>
        <xdr:cNvPr id="660" name="テキスト ボックス 659"/>
        <xdr:cNvSpPr txBox="1"/>
      </xdr:nvSpPr>
      <xdr:spPr>
        <a:xfrm>
          <a:off x="12547111" y="1308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117188</xdr:rowOff>
    </xdr:from>
    <xdr:to>
      <xdr:col>85</xdr:col>
      <xdr:colOff>127000</xdr:colOff>
      <xdr:row>98</xdr:row>
      <xdr:rowOff>125836</xdr:rowOff>
    </xdr:to>
    <xdr:cxnSp macro="">
      <xdr:nvCxnSpPr>
        <xdr:cNvPr id="687" name="直線コネクタ 686"/>
        <xdr:cNvCxnSpPr/>
      </xdr:nvCxnSpPr>
      <xdr:spPr>
        <a:xfrm flipV="1">
          <a:off x="15481300" y="16919288"/>
          <a:ext cx="838200" cy="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46112</xdr:rowOff>
    </xdr:from>
    <xdr:to>
      <xdr:col>81</xdr:col>
      <xdr:colOff>50800</xdr:colOff>
      <xdr:row>98</xdr:row>
      <xdr:rowOff>125836</xdr:rowOff>
    </xdr:to>
    <xdr:cxnSp macro="">
      <xdr:nvCxnSpPr>
        <xdr:cNvPr id="690" name="直線コネクタ 689"/>
        <xdr:cNvCxnSpPr/>
      </xdr:nvCxnSpPr>
      <xdr:spPr>
        <a:xfrm>
          <a:off x="14592300" y="16848212"/>
          <a:ext cx="889000" cy="7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46112</xdr:rowOff>
    </xdr:from>
    <xdr:to>
      <xdr:col>76</xdr:col>
      <xdr:colOff>114300</xdr:colOff>
      <xdr:row>98</xdr:row>
      <xdr:rowOff>101757</xdr:rowOff>
    </xdr:to>
    <xdr:cxnSp macro="">
      <xdr:nvCxnSpPr>
        <xdr:cNvPr id="693" name="直線コネクタ 692"/>
        <xdr:cNvCxnSpPr/>
      </xdr:nvCxnSpPr>
      <xdr:spPr>
        <a:xfrm flipV="1">
          <a:off x="13703300" y="16848212"/>
          <a:ext cx="889000" cy="5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132380</xdr:rowOff>
    </xdr:from>
    <xdr:ext cx="534377" cy="259045"/>
    <xdr:sp macro="" textlink="">
      <xdr:nvSpPr>
        <xdr:cNvPr id="695" name="テキスト ボックス 694"/>
        <xdr:cNvSpPr txBox="1"/>
      </xdr:nvSpPr>
      <xdr:spPr>
        <a:xfrm>
          <a:off x="14325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47304</xdr:rowOff>
    </xdr:from>
    <xdr:to>
      <xdr:col>71</xdr:col>
      <xdr:colOff>177800</xdr:colOff>
      <xdr:row>98</xdr:row>
      <xdr:rowOff>101757</xdr:rowOff>
    </xdr:to>
    <xdr:cxnSp macro="">
      <xdr:nvCxnSpPr>
        <xdr:cNvPr id="696" name="直線コネクタ 695"/>
        <xdr:cNvCxnSpPr/>
      </xdr:nvCxnSpPr>
      <xdr:spPr>
        <a:xfrm>
          <a:off x="12814300" y="16849404"/>
          <a:ext cx="889000" cy="5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66388</xdr:rowOff>
    </xdr:from>
    <xdr:to>
      <xdr:col>85</xdr:col>
      <xdr:colOff>177800</xdr:colOff>
      <xdr:row>98</xdr:row>
      <xdr:rowOff>167988</xdr:rowOff>
    </xdr:to>
    <xdr:sp macro="" textlink="">
      <xdr:nvSpPr>
        <xdr:cNvPr id="706" name="楕円 705"/>
        <xdr:cNvSpPr/>
      </xdr:nvSpPr>
      <xdr:spPr>
        <a:xfrm>
          <a:off x="16268700" y="1686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166243</xdr:rowOff>
    </xdr:from>
    <xdr:ext cx="469744" cy="259045"/>
    <xdr:sp macro="" textlink="">
      <xdr:nvSpPr>
        <xdr:cNvPr id="707" name="積立金該当値テキスト"/>
        <xdr:cNvSpPr txBox="1"/>
      </xdr:nvSpPr>
      <xdr:spPr>
        <a:xfrm>
          <a:off x="16370300" y="1679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75036</xdr:rowOff>
    </xdr:from>
    <xdr:to>
      <xdr:col>81</xdr:col>
      <xdr:colOff>101600</xdr:colOff>
      <xdr:row>99</xdr:row>
      <xdr:rowOff>5186</xdr:rowOff>
    </xdr:to>
    <xdr:sp macro="" textlink="">
      <xdr:nvSpPr>
        <xdr:cNvPr id="708" name="楕円 707"/>
        <xdr:cNvSpPr/>
      </xdr:nvSpPr>
      <xdr:spPr>
        <a:xfrm>
          <a:off x="15430500" y="1687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167763</xdr:rowOff>
    </xdr:from>
    <xdr:ext cx="469744" cy="259045"/>
    <xdr:sp macro="" textlink="">
      <xdr:nvSpPr>
        <xdr:cNvPr id="709" name="テキスト ボックス 708"/>
        <xdr:cNvSpPr txBox="1"/>
      </xdr:nvSpPr>
      <xdr:spPr>
        <a:xfrm>
          <a:off x="15246428" y="1696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166762</xdr:rowOff>
    </xdr:from>
    <xdr:to>
      <xdr:col>76</xdr:col>
      <xdr:colOff>165100</xdr:colOff>
      <xdr:row>98</xdr:row>
      <xdr:rowOff>96912</xdr:rowOff>
    </xdr:to>
    <xdr:sp macro="" textlink="">
      <xdr:nvSpPr>
        <xdr:cNvPr id="710" name="楕円 709"/>
        <xdr:cNvSpPr/>
      </xdr:nvSpPr>
      <xdr:spPr>
        <a:xfrm>
          <a:off x="14541500" y="1679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113439</xdr:rowOff>
    </xdr:from>
    <xdr:ext cx="534377" cy="259045"/>
    <xdr:sp macro="" textlink="">
      <xdr:nvSpPr>
        <xdr:cNvPr id="711" name="テキスト ボックス 710"/>
        <xdr:cNvSpPr txBox="1"/>
      </xdr:nvSpPr>
      <xdr:spPr>
        <a:xfrm>
          <a:off x="14325111" y="165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50957</xdr:rowOff>
    </xdr:from>
    <xdr:to>
      <xdr:col>72</xdr:col>
      <xdr:colOff>38100</xdr:colOff>
      <xdr:row>98</xdr:row>
      <xdr:rowOff>152557</xdr:rowOff>
    </xdr:to>
    <xdr:sp macro="" textlink="">
      <xdr:nvSpPr>
        <xdr:cNvPr id="712" name="楕円 711"/>
        <xdr:cNvSpPr/>
      </xdr:nvSpPr>
      <xdr:spPr>
        <a:xfrm>
          <a:off x="13652500" y="1685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143684</xdr:rowOff>
    </xdr:from>
    <xdr:ext cx="534377" cy="259045"/>
    <xdr:sp macro="" textlink="">
      <xdr:nvSpPr>
        <xdr:cNvPr id="713" name="テキスト ボックス 712"/>
        <xdr:cNvSpPr txBox="1"/>
      </xdr:nvSpPr>
      <xdr:spPr>
        <a:xfrm>
          <a:off x="13436111" y="1694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167954</xdr:rowOff>
    </xdr:from>
    <xdr:to>
      <xdr:col>67</xdr:col>
      <xdr:colOff>101600</xdr:colOff>
      <xdr:row>98</xdr:row>
      <xdr:rowOff>98104</xdr:rowOff>
    </xdr:to>
    <xdr:sp macro="" textlink="">
      <xdr:nvSpPr>
        <xdr:cNvPr id="714" name="楕円 713"/>
        <xdr:cNvSpPr/>
      </xdr:nvSpPr>
      <xdr:spPr>
        <a:xfrm>
          <a:off x="12763500" y="1679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114631</xdr:rowOff>
    </xdr:from>
    <xdr:ext cx="534377" cy="259045"/>
    <xdr:sp macro="" textlink="">
      <xdr:nvSpPr>
        <xdr:cNvPr id="715" name="テキスト ボックス 714"/>
        <xdr:cNvSpPr txBox="1"/>
      </xdr:nvSpPr>
      <xdr:spPr>
        <a:xfrm>
          <a:off x="12547111" y="165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58684</xdr:rowOff>
    </xdr:from>
    <xdr:to>
      <xdr:col>116</xdr:col>
      <xdr:colOff>63500</xdr:colOff>
      <xdr:row>38</xdr:row>
      <xdr:rowOff>67966</xdr:rowOff>
    </xdr:to>
    <xdr:cxnSp macro="">
      <xdr:nvCxnSpPr>
        <xdr:cNvPr id="742" name="直線コネクタ 741"/>
        <xdr:cNvCxnSpPr/>
      </xdr:nvCxnSpPr>
      <xdr:spPr>
        <a:xfrm flipV="1">
          <a:off x="21323300" y="6573784"/>
          <a:ext cx="8382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67966</xdr:rowOff>
    </xdr:from>
    <xdr:to>
      <xdr:col>111</xdr:col>
      <xdr:colOff>177800</xdr:colOff>
      <xdr:row>38</xdr:row>
      <xdr:rowOff>106599</xdr:rowOff>
    </xdr:to>
    <xdr:cxnSp macro="">
      <xdr:nvCxnSpPr>
        <xdr:cNvPr id="745" name="直線コネクタ 744"/>
        <xdr:cNvCxnSpPr/>
      </xdr:nvCxnSpPr>
      <xdr:spPr>
        <a:xfrm flipV="1">
          <a:off x="20434300" y="6583066"/>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106599</xdr:rowOff>
    </xdr:from>
    <xdr:to>
      <xdr:col>107</xdr:col>
      <xdr:colOff>50800</xdr:colOff>
      <xdr:row>38</xdr:row>
      <xdr:rowOff>120497</xdr:rowOff>
    </xdr:to>
    <xdr:cxnSp macro="">
      <xdr:nvCxnSpPr>
        <xdr:cNvPr id="748" name="直線コネクタ 747"/>
        <xdr:cNvCxnSpPr/>
      </xdr:nvCxnSpPr>
      <xdr:spPr>
        <a:xfrm flipV="1">
          <a:off x="19545300" y="6621699"/>
          <a:ext cx="889000" cy="1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120497</xdr:rowOff>
    </xdr:from>
    <xdr:to>
      <xdr:col>102</xdr:col>
      <xdr:colOff>114300</xdr:colOff>
      <xdr:row>38</xdr:row>
      <xdr:rowOff>134396</xdr:rowOff>
    </xdr:to>
    <xdr:cxnSp macro="">
      <xdr:nvCxnSpPr>
        <xdr:cNvPr id="751" name="直線コネクタ 750"/>
        <xdr:cNvCxnSpPr/>
      </xdr:nvCxnSpPr>
      <xdr:spPr>
        <a:xfrm flipV="1">
          <a:off x="18656300" y="6635597"/>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7884</xdr:rowOff>
    </xdr:from>
    <xdr:to>
      <xdr:col>116</xdr:col>
      <xdr:colOff>114300</xdr:colOff>
      <xdr:row>38</xdr:row>
      <xdr:rowOff>109484</xdr:rowOff>
    </xdr:to>
    <xdr:sp macro="" textlink="">
      <xdr:nvSpPr>
        <xdr:cNvPr id="761" name="楕円 760"/>
        <xdr:cNvSpPr/>
      </xdr:nvSpPr>
      <xdr:spPr>
        <a:xfrm>
          <a:off x="22110700" y="65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94261</xdr:rowOff>
    </xdr:from>
    <xdr:ext cx="469744" cy="259045"/>
    <xdr:sp macro="" textlink="">
      <xdr:nvSpPr>
        <xdr:cNvPr id="762" name="投資及び出資金該当値テキスト"/>
        <xdr:cNvSpPr txBox="1"/>
      </xdr:nvSpPr>
      <xdr:spPr>
        <a:xfrm>
          <a:off x="22212300" y="643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17166</xdr:rowOff>
    </xdr:from>
    <xdr:to>
      <xdr:col>112</xdr:col>
      <xdr:colOff>38100</xdr:colOff>
      <xdr:row>38</xdr:row>
      <xdr:rowOff>118766</xdr:rowOff>
    </xdr:to>
    <xdr:sp macro="" textlink="">
      <xdr:nvSpPr>
        <xdr:cNvPr id="763" name="楕円 762"/>
        <xdr:cNvSpPr/>
      </xdr:nvSpPr>
      <xdr:spPr>
        <a:xfrm>
          <a:off x="21272500" y="653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109893</xdr:rowOff>
    </xdr:from>
    <xdr:ext cx="469744" cy="259045"/>
    <xdr:sp macro="" textlink="">
      <xdr:nvSpPr>
        <xdr:cNvPr id="764" name="テキスト ボックス 763"/>
        <xdr:cNvSpPr txBox="1"/>
      </xdr:nvSpPr>
      <xdr:spPr>
        <a:xfrm>
          <a:off x="21088428" y="662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55799</xdr:rowOff>
    </xdr:from>
    <xdr:to>
      <xdr:col>107</xdr:col>
      <xdr:colOff>101600</xdr:colOff>
      <xdr:row>38</xdr:row>
      <xdr:rowOff>157399</xdr:rowOff>
    </xdr:to>
    <xdr:sp macro="" textlink="">
      <xdr:nvSpPr>
        <xdr:cNvPr id="765" name="楕円 764"/>
        <xdr:cNvSpPr/>
      </xdr:nvSpPr>
      <xdr:spPr>
        <a:xfrm>
          <a:off x="20383500" y="657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148526</xdr:rowOff>
    </xdr:from>
    <xdr:ext cx="378565" cy="259045"/>
    <xdr:sp macro="" textlink="">
      <xdr:nvSpPr>
        <xdr:cNvPr id="766" name="テキスト ボックス 765"/>
        <xdr:cNvSpPr txBox="1"/>
      </xdr:nvSpPr>
      <xdr:spPr>
        <a:xfrm>
          <a:off x="20245017" y="6663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69697</xdr:rowOff>
    </xdr:from>
    <xdr:to>
      <xdr:col>102</xdr:col>
      <xdr:colOff>165100</xdr:colOff>
      <xdr:row>38</xdr:row>
      <xdr:rowOff>171297</xdr:rowOff>
    </xdr:to>
    <xdr:sp macro="" textlink="">
      <xdr:nvSpPr>
        <xdr:cNvPr id="767" name="楕円 766"/>
        <xdr:cNvSpPr/>
      </xdr:nvSpPr>
      <xdr:spPr>
        <a:xfrm>
          <a:off x="19494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162424</xdr:rowOff>
    </xdr:from>
    <xdr:ext cx="378565" cy="259045"/>
    <xdr:sp macro="" textlink="">
      <xdr:nvSpPr>
        <xdr:cNvPr id="768" name="テキスト ボックス 767"/>
        <xdr:cNvSpPr txBox="1"/>
      </xdr:nvSpPr>
      <xdr:spPr>
        <a:xfrm>
          <a:off x="19356017" y="6677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83596</xdr:rowOff>
    </xdr:from>
    <xdr:to>
      <xdr:col>98</xdr:col>
      <xdr:colOff>38100</xdr:colOff>
      <xdr:row>39</xdr:row>
      <xdr:rowOff>13746</xdr:rowOff>
    </xdr:to>
    <xdr:sp macro="" textlink="">
      <xdr:nvSpPr>
        <xdr:cNvPr id="769" name="楕円 768"/>
        <xdr:cNvSpPr/>
      </xdr:nvSpPr>
      <xdr:spPr>
        <a:xfrm>
          <a:off x="18605500" y="65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4873</xdr:rowOff>
    </xdr:from>
    <xdr:ext cx="378565" cy="259045"/>
    <xdr:sp macro="" textlink="">
      <xdr:nvSpPr>
        <xdr:cNvPr id="770" name="テキスト ボックス 769"/>
        <xdr:cNvSpPr txBox="1"/>
      </xdr:nvSpPr>
      <xdr:spPr>
        <a:xfrm>
          <a:off x="18467017" y="6691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84755</xdr:rowOff>
    </xdr:from>
    <xdr:to>
      <xdr:col>116</xdr:col>
      <xdr:colOff>63500</xdr:colOff>
      <xdr:row>59</xdr:row>
      <xdr:rowOff>85032</xdr:rowOff>
    </xdr:to>
    <xdr:cxnSp macro="">
      <xdr:nvCxnSpPr>
        <xdr:cNvPr id="801" name="直線コネクタ 800"/>
        <xdr:cNvCxnSpPr/>
      </xdr:nvCxnSpPr>
      <xdr:spPr>
        <a:xfrm flipV="1">
          <a:off x="21323300" y="10200305"/>
          <a:ext cx="83820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85032</xdr:rowOff>
    </xdr:from>
    <xdr:to>
      <xdr:col>111</xdr:col>
      <xdr:colOff>177800</xdr:colOff>
      <xdr:row>59</xdr:row>
      <xdr:rowOff>85277</xdr:rowOff>
    </xdr:to>
    <xdr:cxnSp macro="">
      <xdr:nvCxnSpPr>
        <xdr:cNvPr id="804" name="直線コネクタ 803"/>
        <xdr:cNvCxnSpPr/>
      </xdr:nvCxnSpPr>
      <xdr:spPr>
        <a:xfrm flipV="1">
          <a:off x="20434300" y="10200582"/>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85277</xdr:rowOff>
    </xdr:from>
    <xdr:to>
      <xdr:col>107</xdr:col>
      <xdr:colOff>50800</xdr:colOff>
      <xdr:row>59</xdr:row>
      <xdr:rowOff>85571</xdr:rowOff>
    </xdr:to>
    <xdr:cxnSp macro="">
      <xdr:nvCxnSpPr>
        <xdr:cNvPr id="807" name="直線コネクタ 806"/>
        <xdr:cNvCxnSpPr/>
      </xdr:nvCxnSpPr>
      <xdr:spPr>
        <a:xfrm flipV="1">
          <a:off x="19545300" y="10200827"/>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85571</xdr:rowOff>
    </xdr:from>
    <xdr:to>
      <xdr:col>102</xdr:col>
      <xdr:colOff>114300</xdr:colOff>
      <xdr:row>59</xdr:row>
      <xdr:rowOff>85816</xdr:rowOff>
    </xdr:to>
    <xdr:cxnSp macro="">
      <xdr:nvCxnSpPr>
        <xdr:cNvPr id="810" name="直線コネクタ 809"/>
        <xdr:cNvCxnSpPr/>
      </xdr:nvCxnSpPr>
      <xdr:spPr>
        <a:xfrm flipV="1">
          <a:off x="18656300" y="10201121"/>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33955</xdr:rowOff>
    </xdr:from>
    <xdr:to>
      <xdr:col>116</xdr:col>
      <xdr:colOff>114300</xdr:colOff>
      <xdr:row>59</xdr:row>
      <xdr:rowOff>135555</xdr:rowOff>
    </xdr:to>
    <xdr:sp macro="" textlink="">
      <xdr:nvSpPr>
        <xdr:cNvPr id="820" name="楕円 819"/>
        <xdr:cNvSpPr/>
      </xdr:nvSpPr>
      <xdr:spPr>
        <a:xfrm>
          <a:off x="22110700" y="1014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120332</xdr:rowOff>
    </xdr:from>
    <xdr:ext cx="378565" cy="259045"/>
    <xdr:sp macro="" textlink="">
      <xdr:nvSpPr>
        <xdr:cNvPr id="821" name="貸付金該当値テキスト"/>
        <xdr:cNvSpPr txBox="1"/>
      </xdr:nvSpPr>
      <xdr:spPr>
        <a:xfrm>
          <a:off x="22212300" y="10064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34232</xdr:rowOff>
    </xdr:from>
    <xdr:to>
      <xdr:col>112</xdr:col>
      <xdr:colOff>38100</xdr:colOff>
      <xdr:row>59</xdr:row>
      <xdr:rowOff>135832</xdr:rowOff>
    </xdr:to>
    <xdr:sp macro="" textlink="">
      <xdr:nvSpPr>
        <xdr:cNvPr id="822" name="楕円 821"/>
        <xdr:cNvSpPr/>
      </xdr:nvSpPr>
      <xdr:spPr>
        <a:xfrm>
          <a:off x="21272500" y="1014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126959</xdr:rowOff>
    </xdr:from>
    <xdr:ext cx="378565" cy="259045"/>
    <xdr:sp macro="" textlink="">
      <xdr:nvSpPr>
        <xdr:cNvPr id="823" name="テキスト ボックス 822"/>
        <xdr:cNvSpPr txBox="1"/>
      </xdr:nvSpPr>
      <xdr:spPr>
        <a:xfrm>
          <a:off x="21134017" y="10242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34477</xdr:rowOff>
    </xdr:from>
    <xdr:to>
      <xdr:col>107</xdr:col>
      <xdr:colOff>101600</xdr:colOff>
      <xdr:row>59</xdr:row>
      <xdr:rowOff>136077</xdr:rowOff>
    </xdr:to>
    <xdr:sp macro="" textlink="">
      <xdr:nvSpPr>
        <xdr:cNvPr id="824" name="楕円 823"/>
        <xdr:cNvSpPr/>
      </xdr:nvSpPr>
      <xdr:spPr>
        <a:xfrm>
          <a:off x="20383500" y="1015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127204</xdr:rowOff>
    </xdr:from>
    <xdr:ext cx="378565" cy="259045"/>
    <xdr:sp macro="" textlink="">
      <xdr:nvSpPr>
        <xdr:cNvPr id="825" name="テキスト ボックス 824"/>
        <xdr:cNvSpPr txBox="1"/>
      </xdr:nvSpPr>
      <xdr:spPr>
        <a:xfrm>
          <a:off x="20245017" y="10242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34771</xdr:rowOff>
    </xdr:from>
    <xdr:to>
      <xdr:col>102</xdr:col>
      <xdr:colOff>165100</xdr:colOff>
      <xdr:row>59</xdr:row>
      <xdr:rowOff>136371</xdr:rowOff>
    </xdr:to>
    <xdr:sp macro="" textlink="">
      <xdr:nvSpPr>
        <xdr:cNvPr id="826" name="楕円 825"/>
        <xdr:cNvSpPr/>
      </xdr:nvSpPr>
      <xdr:spPr>
        <a:xfrm>
          <a:off x="19494500" y="1015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127498</xdr:rowOff>
    </xdr:from>
    <xdr:ext cx="378565" cy="259045"/>
    <xdr:sp macro="" textlink="">
      <xdr:nvSpPr>
        <xdr:cNvPr id="827" name="テキスト ボックス 826"/>
        <xdr:cNvSpPr txBox="1"/>
      </xdr:nvSpPr>
      <xdr:spPr>
        <a:xfrm>
          <a:off x="19356017" y="10243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35016</xdr:rowOff>
    </xdr:from>
    <xdr:to>
      <xdr:col>98</xdr:col>
      <xdr:colOff>38100</xdr:colOff>
      <xdr:row>59</xdr:row>
      <xdr:rowOff>136616</xdr:rowOff>
    </xdr:to>
    <xdr:sp macro="" textlink="">
      <xdr:nvSpPr>
        <xdr:cNvPr id="828" name="楕円 827"/>
        <xdr:cNvSpPr/>
      </xdr:nvSpPr>
      <xdr:spPr>
        <a:xfrm>
          <a:off x="18605500" y="1015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127743</xdr:rowOff>
    </xdr:from>
    <xdr:ext cx="378565" cy="259045"/>
    <xdr:sp macro="" textlink="">
      <xdr:nvSpPr>
        <xdr:cNvPr id="829" name="テキスト ボックス 828"/>
        <xdr:cNvSpPr txBox="1"/>
      </xdr:nvSpPr>
      <xdr:spPr>
        <a:xfrm>
          <a:off x="18467017" y="10243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33839</xdr:rowOff>
    </xdr:from>
    <xdr:to>
      <xdr:col>116</xdr:col>
      <xdr:colOff>63500</xdr:colOff>
      <xdr:row>73</xdr:row>
      <xdr:rowOff>72168</xdr:rowOff>
    </xdr:to>
    <xdr:cxnSp macro="">
      <xdr:nvCxnSpPr>
        <xdr:cNvPr id="859" name="直線コネクタ 858"/>
        <xdr:cNvCxnSpPr/>
      </xdr:nvCxnSpPr>
      <xdr:spPr>
        <a:xfrm>
          <a:off x="21323300" y="12549689"/>
          <a:ext cx="8382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33839</xdr:rowOff>
    </xdr:from>
    <xdr:to>
      <xdr:col>111</xdr:col>
      <xdr:colOff>177800</xdr:colOff>
      <xdr:row>73</xdr:row>
      <xdr:rowOff>112954</xdr:rowOff>
    </xdr:to>
    <xdr:cxnSp macro="">
      <xdr:nvCxnSpPr>
        <xdr:cNvPr id="862" name="直線コネクタ 861"/>
        <xdr:cNvCxnSpPr/>
      </xdr:nvCxnSpPr>
      <xdr:spPr>
        <a:xfrm flipV="1">
          <a:off x="20434300" y="12549689"/>
          <a:ext cx="889000" cy="7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112954</xdr:rowOff>
    </xdr:from>
    <xdr:to>
      <xdr:col>107</xdr:col>
      <xdr:colOff>50800</xdr:colOff>
      <xdr:row>73</xdr:row>
      <xdr:rowOff>138081</xdr:rowOff>
    </xdr:to>
    <xdr:cxnSp macro="">
      <xdr:nvCxnSpPr>
        <xdr:cNvPr id="865" name="直線コネクタ 864"/>
        <xdr:cNvCxnSpPr/>
      </xdr:nvCxnSpPr>
      <xdr:spPr>
        <a:xfrm flipV="1">
          <a:off x="19545300" y="12628804"/>
          <a:ext cx="889000" cy="2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138081</xdr:rowOff>
    </xdr:from>
    <xdr:to>
      <xdr:col>102</xdr:col>
      <xdr:colOff>114300</xdr:colOff>
      <xdr:row>74</xdr:row>
      <xdr:rowOff>14103</xdr:rowOff>
    </xdr:to>
    <xdr:cxnSp macro="">
      <xdr:nvCxnSpPr>
        <xdr:cNvPr id="868" name="直線コネクタ 867"/>
        <xdr:cNvCxnSpPr/>
      </xdr:nvCxnSpPr>
      <xdr:spPr>
        <a:xfrm flipV="1">
          <a:off x="18656300" y="12653931"/>
          <a:ext cx="889000" cy="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21368</xdr:rowOff>
    </xdr:from>
    <xdr:to>
      <xdr:col>116</xdr:col>
      <xdr:colOff>114300</xdr:colOff>
      <xdr:row>73</xdr:row>
      <xdr:rowOff>122968</xdr:rowOff>
    </xdr:to>
    <xdr:sp macro="" textlink="">
      <xdr:nvSpPr>
        <xdr:cNvPr id="878" name="楕円 877"/>
        <xdr:cNvSpPr/>
      </xdr:nvSpPr>
      <xdr:spPr>
        <a:xfrm>
          <a:off x="22110700" y="1253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44245</xdr:rowOff>
    </xdr:from>
    <xdr:ext cx="534377" cy="259045"/>
    <xdr:sp macro="" textlink="">
      <xdr:nvSpPr>
        <xdr:cNvPr id="879" name="繰出金該当値テキスト"/>
        <xdr:cNvSpPr txBox="1"/>
      </xdr:nvSpPr>
      <xdr:spPr>
        <a:xfrm>
          <a:off x="22212300" y="1238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154489</xdr:rowOff>
    </xdr:from>
    <xdr:to>
      <xdr:col>112</xdr:col>
      <xdr:colOff>38100</xdr:colOff>
      <xdr:row>73</xdr:row>
      <xdr:rowOff>84639</xdr:rowOff>
    </xdr:to>
    <xdr:sp macro="" textlink="">
      <xdr:nvSpPr>
        <xdr:cNvPr id="880" name="楕円 879"/>
        <xdr:cNvSpPr/>
      </xdr:nvSpPr>
      <xdr:spPr>
        <a:xfrm>
          <a:off x="21272500" y="1249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101166</xdr:rowOff>
    </xdr:from>
    <xdr:ext cx="534377" cy="259045"/>
    <xdr:sp macro="" textlink="">
      <xdr:nvSpPr>
        <xdr:cNvPr id="881" name="テキスト ボックス 880"/>
        <xdr:cNvSpPr txBox="1"/>
      </xdr:nvSpPr>
      <xdr:spPr>
        <a:xfrm>
          <a:off x="21056111" y="1227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62154</xdr:rowOff>
    </xdr:from>
    <xdr:to>
      <xdr:col>107</xdr:col>
      <xdr:colOff>101600</xdr:colOff>
      <xdr:row>73</xdr:row>
      <xdr:rowOff>163754</xdr:rowOff>
    </xdr:to>
    <xdr:sp macro="" textlink="">
      <xdr:nvSpPr>
        <xdr:cNvPr id="882" name="楕円 881"/>
        <xdr:cNvSpPr/>
      </xdr:nvSpPr>
      <xdr:spPr>
        <a:xfrm>
          <a:off x="20383500" y="1257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8831</xdr:rowOff>
    </xdr:from>
    <xdr:ext cx="534377" cy="259045"/>
    <xdr:sp macro="" textlink="">
      <xdr:nvSpPr>
        <xdr:cNvPr id="883" name="テキスト ボックス 882"/>
        <xdr:cNvSpPr txBox="1"/>
      </xdr:nvSpPr>
      <xdr:spPr>
        <a:xfrm>
          <a:off x="20167111" y="1235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87281</xdr:rowOff>
    </xdr:from>
    <xdr:to>
      <xdr:col>102</xdr:col>
      <xdr:colOff>165100</xdr:colOff>
      <xdr:row>74</xdr:row>
      <xdr:rowOff>17431</xdr:rowOff>
    </xdr:to>
    <xdr:sp macro="" textlink="">
      <xdr:nvSpPr>
        <xdr:cNvPr id="884" name="楕円 883"/>
        <xdr:cNvSpPr/>
      </xdr:nvSpPr>
      <xdr:spPr>
        <a:xfrm>
          <a:off x="19494500" y="126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33958</xdr:rowOff>
    </xdr:from>
    <xdr:ext cx="534377" cy="259045"/>
    <xdr:sp macro="" textlink="">
      <xdr:nvSpPr>
        <xdr:cNvPr id="885" name="テキスト ボックス 884"/>
        <xdr:cNvSpPr txBox="1"/>
      </xdr:nvSpPr>
      <xdr:spPr>
        <a:xfrm>
          <a:off x="19278111" y="1237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134753</xdr:rowOff>
    </xdr:from>
    <xdr:to>
      <xdr:col>98</xdr:col>
      <xdr:colOff>38100</xdr:colOff>
      <xdr:row>74</xdr:row>
      <xdr:rowOff>64903</xdr:rowOff>
    </xdr:to>
    <xdr:sp macro="" textlink="">
      <xdr:nvSpPr>
        <xdr:cNvPr id="886" name="楕円 885"/>
        <xdr:cNvSpPr/>
      </xdr:nvSpPr>
      <xdr:spPr>
        <a:xfrm>
          <a:off x="18605500" y="1265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81430</xdr:rowOff>
    </xdr:from>
    <xdr:ext cx="534377" cy="259045"/>
    <xdr:sp macro="" textlink="">
      <xdr:nvSpPr>
        <xdr:cNvPr id="887" name="テキスト ボックス 886"/>
        <xdr:cNvSpPr txBox="1"/>
      </xdr:nvSpPr>
      <xdr:spPr>
        <a:xfrm>
          <a:off x="18389111" y="1242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歳出決算総額は、住民一人あたり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９５３，２４９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円となっている。主な構成項目である人件費は、住民一人あたり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１３４，７９３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円となっており、平成２９年度以降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増加傾向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から減少に転じたものの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、類似団体平均と比べても</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３４，６１６</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高く、全国平均、大分県平均と比較しても高い水準にある。これは、７町村の合併により職員数が類似団体平均と比較しても多いことが要因である。市内に６支所を配置していること、ごみ処理業務を直営で行っていることにより類似団体平均を上回る職員数で行政運営を行っており、行政サービスの提供方法の差異によるものと考えら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また、扶助費も類似団体平均と比較して、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３２，７８８</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円高く、全国平均を上回る高齢化率（</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年３月末現在：４３．</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％）に加え、障害福祉サービス費、教育・保育給付費など社会保障費への負担が大きいことが考えられる。</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普通建設事業費（うち新規整備）について、対前年１２０，６１６円増加した主な要因は、防災行政無線の整備、道路新設改良事業等によるものである。また、</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普通建設事業費（うち更新整備）について、対前年</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６６，４２１</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円</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した主な要因は、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支所・公民館の建替え、図書館・資料館の建設などの大型事業</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の事業費の減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るものである。今後計画及び着手している大型事業については、施設の老朽化や防災対策としての側面も大きく、市民生活の安定や非常時の備えとして必要性と緊急性が非常に高いものが多いこともあり、後年度における住民の負担軽減及び財政運営への影響が極力小さくなるよう十分配慮し事業を進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34,692
34,438
603.14
34,237,229
33,070,102
870,727
14,600,615
25,037,790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8446</xdr:rowOff>
    </xdr:from>
    <xdr:to>
      <xdr:col>24</xdr:col>
      <xdr:colOff>63500</xdr:colOff>
      <xdr:row>36</xdr:row>
      <xdr:rowOff>71501</xdr:rowOff>
    </xdr:to>
    <xdr:cxnSp macro="">
      <xdr:nvCxnSpPr>
        <xdr:cNvPr id="61" name="直線コネクタ 60"/>
        <xdr:cNvCxnSpPr/>
      </xdr:nvCxnSpPr>
      <xdr:spPr>
        <a:xfrm>
          <a:off x="3797300" y="6180646"/>
          <a:ext cx="838200" cy="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8446</xdr:rowOff>
    </xdr:from>
    <xdr:to>
      <xdr:col>19</xdr:col>
      <xdr:colOff>177800</xdr:colOff>
      <xdr:row>36</xdr:row>
      <xdr:rowOff>15494</xdr:rowOff>
    </xdr:to>
    <xdr:cxnSp macro="">
      <xdr:nvCxnSpPr>
        <xdr:cNvPr id="64" name="直線コネクタ 63"/>
        <xdr:cNvCxnSpPr/>
      </xdr:nvCxnSpPr>
      <xdr:spPr>
        <a:xfrm flipV="1">
          <a:off x="2908300" y="6180646"/>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168847</xdr:rowOff>
    </xdr:from>
    <xdr:to>
      <xdr:col>15</xdr:col>
      <xdr:colOff>50800</xdr:colOff>
      <xdr:row>36</xdr:row>
      <xdr:rowOff>15494</xdr:rowOff>
    </xdr:to>
    <xdr:cxnSp macro="">
      <xdr:nvCxnSpPr>
        <xdr:cNvPr id="67" name="直線コネクタ 66"/>
        <xdr:cNvCxnSpPr/>
      </xdr:nvCxnSpPr>
      <xdr:spPr>
        <a:xfrm>
          <a:off x="2019300" y="616959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126555</xdr:rowOff>
    </xdr:from>
    <xdr:to>
      <xdr:col>10</xdr:col>
      <xdr:colOff>114300</xdr:colOff>
      <xdr:row>35</xdr:row>
      <xdr:rowOff>168847</xdr:rowOff>
    </xdr:to>
    <xdr:cxnSp macro="">
      <xdr:nvCxnSpPr>
        <xdr:cNvPr id="70" name="直線コネクタ 69"/>
        <xdr:cNvCxnSpPr/>
      </xdr:nvCxnSpPr>
      <xdr:spPr>
        <a:xfrm>
          <a:off x="1130300" y="6127305"/>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20701</xdr:rowOff>
    </xdr:from>
    <xdr:to>
      <xdr:col>24</xdr:col>
      <xdr:colOff>114300</xdr:colOff>
      <xdr:row>36</xdr:row>
      <xdr:rowOff>122301</xdr:rowOff>
    </xdr:to>
    <xdr:sp macro="" textlink="">
      <xdr:nvSpPr>
        <xdr:cNvPr id="80" name="楕円 79"/>
        <xdr:cNvSpPr/>
      </xdr:nvSpPr>
      <xdr:spPr>
        <a:xfrm>
          <a:off x="4584700" y="61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170578</xdr:rowOff>
    </xdr:from>
    <xdr:ext cx="469744" cy="259045"/>
    <xdr:sp macro="" textlink="">
      <xdr:nvSpPr>
        <xdr:cNvPr id="81" name="議会費該当値テキスト"/>
        <xdr:cNvSpPr txBox="1"/>
      </xdr:nvSpPr>
      <xdr:spPr>
        <a:xfrm>
          <a:off x="4686300" y="61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129096</xdr:rowOff>
    </xdr:from>
    <xdr:to>
      <xdr:col>20</xdr:col>
      <xdr:colOff>38100</xdr:colOff>
      <xdr:row>36</xdr:row>
      <xdr:rowOff>59246</xdr:rowOff>
    </xdr:to>
    <xdr:sp macro="" textlink="">
      <xdr:nvSpPr>
        <xdr:cNvPr id="82" name="楕円 81"/>
        <xdr:cNvSpPr/>
      </xdr:nvSpPr>
      <xdr:spPr>
        <a:xfrm>
          <a:off x="3746500" y="612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50373</xdr:rowOff>
    </xdr:from>
    <xdr:ext cx="469744" cy="259045"/>
    <xdr:sp macro="" textlink="">
      <xdr:nvSpPr>
        <xdr:cNvPr id="83" name="テキスト ボックス 82"/>
        <xdr:cNvSpPr txBox="1"/>
      </xdr:nvSpPr>
      <xdr:spPr>
        <a:xfrm>
          <a:off x="3562428" y="622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136144</xdr:rowOff>
    </xdr:from>
    <xdr:to>
      <xdr:col>15</xdr:col>
      <xdr:colOff>101600</xdr:colOff>
      <xdr:row>36</xdr:row>
      <xdr:rowOff>66294</xdr:rowOff>
    </xdr:to>
    <xdr:sp macro="" textlink="">
      <xdr:nvSpPr>
        <xdr:cNvPr id="84" name="楕円 83"/>
        <xdr:cNvSpPr/>
      </xdr:nvSpPr>
      <xdr:spPr>
        <a:xfrm>
          <a:off x="2857500" y="61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57421</xdr:rowOff>
    </xdr:from>
    <xdr:ext cx="469744" cy="259045"/>
    <xdr:sp macro="" textlink="">
      <xdr:nvSpPr>
        <xdr:cNvPr id="85" name="テキスト ボックス 84"/>
        <xdr:cNvSpPr txBox="1"/>
      </xdr:nvSpPr>
      <xdr:spPr>
        <a:xfrm>
          <a:off x="2673428" y="62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118047</xdr:rowOff>
    </xdr:from>
    <xdr:to>
      <xdr:col>10</xdr:col>
      <xdr:colOff>165100</xdr:colOff>
      <xdr:row>36</xdr:row>
      <xdr:rowOff>48197</xdr:rowOff>
    </xdr:to>
    <xdr:sp macro="" textlink="">
      <xdr:nvSpPr>
        <xdr:cNvPr id="86" name="楕円 85"/>
        <xdr:cNvSpPr/>
      </xdr:nvSpPr>
      <xdr:spPr>
        <a:xfrm>
          <a:off x="1968500" y="611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39324</xdr:rowOff>
    </xdr:from>
    <xdr:ext cx="469744" cy="259045"/>
    <xdr:sp macro="" textlink="">
      <xdr:nvSpPr>
        <xdr:cNvPr id="87" name="テキスト ボックス 86"/>
        <xdr:cNvSpPr txBox="1"/>
      </xdr:nvSpPr>
      <xdr:spPr>
        <a:xfrm>
          <a:off x="1784428" y="621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75755</xdr:rowOff>
    </xdr:from>
    <xdr:to>
      <xdr:col>6</xdr:col>
      <xdr:colOff>38100</xdr:colOff>
      <xdr:row>36</xdr:row>
      <xdr:rowOff>5905</xdr:rowOff>
    </xdr:to>
    <xdr:sp macro="" textlink="">
      <xdr:nvSpPr>
        <xdr:cNvPr id="88" name="楕円 87"/>
        <xdr:cNvSpPr/>
      </xdr:nvSpPr>
      <xdr:spPr>
        <a:xfrm>
          <a:off x="1079500" y="60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22432</xdr:rowOff>
    </xdr:from>
    <xdr:ext cx="469744" cy="259045"/>
    <xdr:sp macro="" textlink="">
      <xdr:nvSpPr>
        <xdr:cNvPr id="89" name="テキスト ボックス 88"/>
        <xdr:cNvSpPr txBox="1"/>
      </xdr:nvSpPr>
      <xdr:spPr>
        <a:xfrm>
          <a:off x="895428" y="585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6752</xdr:rowOff>
    </xdr:from>
    <xdr:to>
      <xdr:col>24</xdr:col>
      <xdr:colOff>63500</xdr:colOff>
      <xdr:row>58</xdr:row>
      <xdr:rowOff>39379</xdr:rowOff>
    </xdr:to>
    <xdr:cxnSp macro="">
      <xdr:nvCxnSpPr>
        <xdr:cNvPr id="120" name="直線コネクタ 119"/>
        <xdr:cNvCxnSpPr/>
      </xdr:nvCxnSpPr>
      <xdr:spPr>
        <a:xfrm flipV="1">
          <a:off x="3797300" y="9779402"/>
          <a:ext cx="838200" cy="20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39379</xdr:rowOff>
    </xdr:from>
    <xdr:to>
      <xdr:col>19</xdr:col>
      <xdr:colOff>177800</xdr:colOff>
      <xdr:row>58</xdr:row>
      <xdr:rowOff>41196</xdr:rowOff>
    </xdr:to>
    <xdr:cxnSp macro="">
      <xdr:nvCxnSpPr>
        <xdr:cNvPr id="123" name="直線コネクタ 122"/>
        <xdr:cNvCxnSpPr/>
      </xdr:nvCxnSpPr>
      <xdr:spPr>
        <a:xfrm flipV="1">
          <a:off x="2908300" y="9983479"/>
          <a:ext cx="889000" cy="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41196</xdr:rowOff>
    </xdr:from>
    <xdr:to>
      <xdr:col>15</xdr:col>
      <xdr:colOff>50800</xdr:colOff>
      <xdr:row>58</xdr:row>
      <xdr:rowOff>102283</xdr:rowOff>
    </xdr:to>
    <xdr:cxnSp macro="">
      <xdr:nvCxnSpPr>
        <xdr:cNvPr id="126" name="直線コネクタ 125"/>
        <xdr:cNvCxnSpPr/>
      </xdr:nvCxnSpPr>
      <xdr:spPr>
        <a:xfrm flipV="1">
          <a:off x="2019300" y="9985296"/>
          <a:ext cx="889000" cy="6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67181</xdr:rowOff>
    </xdr:from>
    <xdr:to>
      <xdr:col>10</xdr:col>
      <xdr:colOff>114300</xdr:colOff>
      <xdr:row>58</xdr:row>
      <xdr:rowOff>102283</xdr:rowOff>
    </xdr:to>
    <xdr:cxnSp macro="">
      <xdr:nvCxnSpPr>
        <xdr:cNvPr id="129" name="直線コネクタ 128"/>
        <xdr:cNvCxnSpPr/>
      </xdr:nvCxnSpPr>
      <xdr:spPr>
        <a:xfrm>
          <a:off x="1130300" y="10011281"/>
          <a:ext cx="889000" cy="3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127402</xdr:rowOff>
    </xdr:from>
    <xdr:to>
      <xdr:col>24</xdr:col>
      <xdr:colOff>114300</xdr:colOff>
      <xdr:row>57</xdr:row>
      <xdr:rowOff>57552</xdr:rowOff>
    </xdr:to>
    <xdr:sp macro="" textlink="">
      <xdr:nvSpPr>
        <xdr:cNvPr id="139" name="楕円 138"/>
        <xdr:cNvSpPr/>
      </xdr:nvSpPr>
      <xdr:spPr>
        <a:xfrm>
          <a:off x="4584700" y="972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150279</xdr:rowOff>
    </xdr:from>
    <xdr:ext cx="599010" cy="259045"/>
    <xdr:sp macro="" textlink="">
      <xdr:nvSpPr>
        <xdr:cNvPr id="140" name="総務費該当値テキスト"/>
        <xdr:cNvSpPr txBox="1"/>
      </xdr:nvSpPr>
      <xdr:spPr>
        <a:xfrm>
          <a:off x="4686300" y="9580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160029</xdr:rowOff>
    </xdr:from>
    <xdr:to>
      <xdr:col>20</xdr:col>
      <xdr:colOff>38100</xdr:colOff>
      <xdr:row>58</xdr:row>
      <xdr:rowOff>90179</xdr:rowOff>
    </xdr:to>
    <xdr:sp macro="" textlink="">
      <xdr:nvSpPr>
        <xdr:cNvPr id="141" name="楕円 140"/>
        <xdr:cNvSpPr/>
      </xdr:nvSpPr>
      <xdr:spPr>
        <a:xfrm>
          <a:off x="3746500" y="993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106706</xdr:rowOff>
    </xdr:from>
    <xdr:ext cx="599010" cy="259045"/>
    <xdr:sp macro="" textlink="">
      <xdr:nvSpPr>
        <xdr:cNvPr id="142" name="テキスト ボックス 141"/>
        <xdr:cNvSpPr txBox="1"/>
      </xdr:nvSpPr>
      <xdr:spPr>
        <a:xfrm>
          <a:off x="3497795" y="970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161846</xdr:rowOff>
    </xdr:from>
    <xdr:to>
      <xdr:col>15</xdr:col>
      <xdr:colOff>101600</xdr:colOff>
      <xdr:row>58</xdr:row>
      <xdr:rowOff>91996</xdr:rowOff>
    </xdr:to>
    <xdr:sp macro="" textlink="">
      <xdr:nvSpPr>
        <xdr:cNvPr id="143" name="楕円 142"/>
        <xdr:cNvSpPr/>
      </xdr:nvSpPr>
      <xdr:spPr>
        <a:xfrm>
          <a:off x="2857500" y="993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108523</xdr:rowOff>
    </xdr:from>
    <xdr:ext cx="599010" cy="259045"/>
    <xdr:sp macro="" textlink="">
      <xdr:nvSpPr>
        <xdr:cNvPr id="144" name="テキスト ボックス 143"/>
        <xdr:cNvSpPr txBox="1"/>
      </xdr:nvSpPr>
      <xdr:spPr>
        <a:xfrm>
          <a:off x="2608795" y="9709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51483</xdr:rowOff>
    </xdr:from>
    <xdr:to>
      <xdr:col>10</xdr:col>
      <xdr:colOff>165100</xdr:colOff>
      <xdr:row>58</xdr:row>
      <xdr:rowOff>153083</xdr:rowOff>
    </xdr:to>
    <xdr:sp macro="" textlink="">
      <xdr:nvSpPr>
        <xdr:cNvPr id="145" name="楕円 144"/>
        <xdr:cNvSpPr/>
      </xdr:nvSpPr>
      <xdr:spPr>
        <a:xfrm>
          <a:off x="1968500" y="999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169610</xdr:rowOff>
    </xdr:from>
    <xdr:ext cx="599010" cy="259045"/>
    <xdr:sp macro="" textlink="">
      <xdr:nvSpPr>
        <xdr:cNvPr id="146" name="テキスト ボックス 145"/>
        <xdr:cNvSpPr txBox="1"/>
      </xdr:nvSpPr>
      <xdr:spPr>
        <a:xfrm>
          <a:off x="1719795" y="9770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16381</xdr:rowOff>
    </xdr:from>
    <xdr:to>
      <xdr:col>6</xdr:col>
      <xdr:colOff>38100</xdr:colOff>
      <xdr:row>58</xdr:row>
      <xdr:rowOff>117981</xdr:rowOff>
    </xdr:to>
    <xdr:sp macro="" textlink="">
      <xdr:nvSpPr>
        <xdr:cNvPr id="147" name="楕円 146"/>
        <xdr:cNvSpPr/>
      </xdr:nvSpPr>
      <xdr:spPr>
        <a:xfrm>
          <a:off x="1079500" y="996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134508</xdr:rowOff>
    </xdr:from>
    <xdr:ext cx="599010" cy="259045"/>
    <xdr:sp macro="" textlink="">
      <xdr:nvSpPr>
        <xdr:cNvPr id="148" name="テキスト ボックス 147"/>
        <xdr:cNvSpPr txBox="1"/>
      </xdr:nvSpPr>
      <xdr:spPr>
        <a:xfrm>
          <a:off x="830795" y="973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54231</xdr:rowOff>
    </xdr:from>
    <xdr:to>
      <xdr:col>24</xdr:col>
      <xdr:colOff>63500</xdr:colOff>
      <xdr:row>75</xdr:row>
      <xdr:rowOff>112854</xdr:rowOff>
    </xdr:to>
    <xdr:cxnSp macro="">
      <xdr:nvCxnSpPr>
        <xdr:cNvPr id="176" name="直線コネクタ 175"/>
        <xdr:cNvCxnSpPr/>
      </xdr:nvCxnSpPr>
      <xdr:spPr>
        <a:xfrm flipV="1">
          <a:off x="3797300" y="12912981"/>
          <a:ext cx="838200" cy="5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112854</xdr:rowOff>
    </xdr:from>
    <xdr:to>
      <xdr:col>19</xdr:col>
      <xdr:colOff>177800</xdr:colOff>
      <xdr:row>75</xdr:row>
      <xdr:rowOff>159666</xdr:rowOff>
    </xdr:to>
    <xdr:cxnSp macro="">
      <xdr:nvCxnSpPr>
        <xdr:cNvPr id="179" name="直線コネクタ 178"/>
        <xdr:cNvCxnSpPr/>
      </xdr:nvCxnSpPr>
      <xdr:spPr>
        <a:xfrm flipV="1">
          <a:off x="2908300" y="12971604"/>
          <a:ext cx="889000" cy="4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115350</xdr:rowOff>
    </xdr:from>
    <xdr:to>
      <xdr:col>15</xdr:col>
      <xdr:colOff>50800</xdr:colOff>
      <xdr:row>75</xdr:row>
      <xdr:rowOff>159666</xdr:rowOff>
    </xdr:to>
    <xdr:cxnSp macro="">
      <xdr:nvCxnSpPr>
        <xdr:cNvPr id="182" name="直線コネクタ 181"/>
        <xdr:cNvCxnSpPr/>
      </xdr:nvCxnSpPr>
      <xdr:spPr>
        <a:xfrm>
          <a:off x="2019300" y="12974100"/>
          <a:ext cx="889000" cy="4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115350</xdr:rowOff>
    </xdr:from>
    <xdr:to>
      <xdr:col>10</xdr:col>
      <xdr:colOff>114300</xdr:colOff>
      <xdr:row>75</xdr:row>
      <xdr:rowOff>153467</xdr:rowOff>
    </xdr:to>
    <xdr:cxnSp macro="">
      <xdr:nvCxnSpPr>
        <xdr:cNvPr id="185" name="直線コネクタ 184"/>
        <xdr:cNvCxnSpPr/>
      </xdr:nvCxnSpPr>
      <xdr:spPr>
        <a:xfrm flipV="1">
          <a:off x="1130300" y="12974100"/>
          <a:ext cx="889000" cy="3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3431</xdr:rowOff>
    </xdr:from>
    <xdr:to>
      <xdr:col>24</xdr:col>
      <xdr:colOff>114300</xdr:colOff>
      <xdr:row>75</xdr:row>
      <xdr:rowOff>105031</xdr:rowOff>
    </xdr:to>
    <xdr:sp macro="" textlink="">
      <xdr:nvSpPr>
        <xdr:cNvPr id="195" name="楕円 194"/>
        <xdr:cNvSpPr/>
      </xdr:nvSpPr>
      <xdr:spPr>
        <a:xfrm>
          <a:off x="4584700" y="1286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26308</xdr:rowOff>
    </xdr:from>
    <xdr:ext cx="599010" cy="259045"/>
    <xdr:sp macro="" textlink="">
      <xdr:nvSpPr>
        <xdr:cNvPr id="196" name="民生費該当値テキスト"/>
        <xdr:cNvSpPr txBox="1"/>
      </xdr:nvSpPr>
      <xdr:spPr>
        <a:xfrm>
          <a:off x="4686300" y="1271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62054</xdr:rowOff>
    </xdr:from>
    <xdr:to>
      <xdr:col>20</xdr:col>
      <xdr:colOff>38100</xdr:colOff>
      <xdr:row>75</xdr:row>
      <xdr:rowOff>163654</xdr:rowOff>
    </xdr:to>
    <xdr:sp macro="" textlink="">
      <xdr:nvSpPr>
        <xdr:cNvPr id="197" name="楕円 196"/>
        <xdr:cNvSpPr/>
      </xdr:nvSpPr>
      <xdr:spPr>
        <a:xfrm>
          <a:off x="3746500" y="1292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8731</xdr:rowOff>
    </xdr:from>
    <xdr:ext cx="599010" cy="259045"/>
    <xdr:sp macro="" textlink="">
      <xdr:nvSpPr>
        <xdr:cNvPr id="198" name="テキスト ボックス 197"/>
        <xdr:cNvSpPr txBox="1"/>
      </xdr:nvSpPr>
      <xdr:spPr>
        <a:xfrm>
          <a:off x="3497795" y="12696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108866</xdr:rowOff>
    </xdr:from>
    <xdr:to>
      <xdr:col>15</xdr:col>
      <xdr:colOff>101600</xdr:colOff>
      <xdr:row>76</xdr:row>
      <xdr:rowOff>39016</xdr:rowOff>
    </xdr:to>
    <xdr:sp macro="" textlink="">
      <xdr:nvSpPr>
        <xdr:cNvPr id="199" name="楕円 198"/>
        <xdr:cNvSpPr/>
      </xdr:nvSpPr>
      <xdr:spPr>
        <a:xfrm>
          <a:off x="2857500" y="1296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55543</xdr:rowOff>
    </xdr:from>
    <xdr:ext cx="599010" cy="259045"/>
    <xdr:sp macro="" textlink="">
      <xdr:nvSpPr>
        <xdr:cNvPr id="200" name="テキスト ボックス 199"/>
        <xdr:cNvSpPr txBox="1"/>
      </xdr:nvSpPr>
      <xdr:spPr>
        <a:xfrm>
          <a:off x="2608795" y="1274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64550</xdr:rowOff>
    </xdr:from>
    <xdr:to>
      <xdr:col>10</xdr:col>
      <xdr:colOff>165100</xdr:colOff>
      <xdr:row>75</xdr:row>
      <xdr:rowOff>166150</xdr:rowOff>
    </xdr:to>
    <xdr:sp macro="" textlink="">
      <xdr:nvSpPr>
        <xdr:cNvPr id="201" name="楕円 200"/>
        <xdr:cNvSpPr/>
      </xdr:nvSpPr>
      <xdr:spPr>
        <a:xfrm>
          <a:off x="1968500" y="1292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11227</xdr:rowOff>
    </xdr:from>
    <xdr:ext cx="599010" cy="259045"/>
    <xdr:sp macro="" textlink="">
      <xdr:nvSpPr>
        <xdr:cNvPr id="202" name="テキスト ボックス 201"/>
        <xdr:cNvSpPr txBox="1"/>
      </xdr:nvSpPr>
      <xdr:spPr>
        <a:xfrm>
          <a:off x="1719795" y="1269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102667</xdr:rowOff>
    </xdr:from>
    <xdr:to>
      <xdr:col>6</xdr:col>
      <xdr:colOff>38100</xdr:colOff>
      <xdr:row>76</xdr:row>
      <xdr:rowOff>32817</xdr:rowOff>
    </xdr:to>
    <xdr:sp macro="" textlink="">
      <xdr:nvSpPr>
        <xdr:cNvPr id="203" name="楕円 202"/>
        <xdr:cNvSpPr/>
      </xdr:nvSpPr>
      <xdr:spPr>
        <a:xfrm>
          <a:off x="1079500" y="1296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49344</xdr:rowOff>
    </xdr:from>
    <xdr:ext cx="599010" cy="259045"/>
    <xdr:sp macro="" textlink="">
      <xdr:nvSpPr>
        <xdr:cNvPr id="204" name="テキスト ボックス 203"/>
        <xdr:cNvSpPr txBox="1"/>
      </xdr:nvSpPr>
      <xdr:spPr>
        <a:xfrm>
          <a:off x="830795" y="1273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81189</xdr:rowOff>
    </xdr:from>
    <xdr:to>
      <xdr:col>24</xdr:col>
      <xdr:colOff>63500</xdr:colOff>
      <xdr:row>95</xdr:row>
      <xdr:rowOff>25226</xdr:rowOff>
    </xdr:to>
    <xdr:cxnSp macro="">
      <xdr:nvCxnSpPr>
        <xdr:cNvPr id="235" name="直線コネクタ 234"/>
        <xdr:cNvCxnSpPr/>
      </xdr:nvCxnSpPr>
      <xdr:spPr>
        <a:xfrm>
          <a:off x="3797300" y="16197489"/>
          <a:ext cx="838200" cy="11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81189</xdr:rowOff>
    </xdr:from>
    <xdr:to>
      <xdr:col>19</xdr:col>
      <xdr:colOff>177800</xdr:colOff>
      <xdr:row>96</xdr:row>
      <xdr:rowOff>46312</xdr:rowOff>
    </xdr:to>
    <xdr:cxnSp macro="">
      <xdr:nvCxnSpPr>
        <xdr:cNvPr id="238" name="直線コネクタ 237"/>
        <xdr:cNvCxnSpPr/>
      </xdr:nvCxnSpPr>
      <xdr:spPr>
        <a:xfrm flipV="1">
          <a:off x="2908300" y="16197489"/>
          <a:ext cx="889000" cy="30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168362</xdr:rowOff>
    </xdr:from>
    <xdr:to>
      <xdr:col>15</xdr:col>
      <xdr:colOff>50800</xdr:colOff>
      <xdr:row>96</xdr:row>
      <xdr:rowOff>46312</xdr:rowOff>
    </xdr:to>
    <xdr:cxnSp macro="">
      <xdr:nvCxnSpPr>
        <xdr:cNvPr id="241" name="直線コネクタ 240"/>
        <xdr:cNvCxnSpPr/>
      </xdr:nvCxnSpPr>
      <xdr:spPr>
        <a:xfrm>
          <a:off x="2019300" y="16456112"/>
          <a:ext cx="889000" cy="4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168362</xdr:rowOff>
    </xdr:from>
    <xdr:to>
      <xdr:col>10</xdr:col>
      <xdr:colOff>114300</xdr:colOff>
      <xdr:row>96</xdr:row>
      <xdr:rowOff>103930</xdr:rowOff>
    </xdr:to>
    <xdr:cxnSp macro="">
      <xdr:nvCxnSpPr>
        <xdr:cNvPr id="244" name="直線コネクタ 243"/>
        <xdr:cNvCxnSpPr/>
      </xdr:nvCxnSpPr>
      <xdr:spPr>
        <a:xfrm flipV="1">
          <a:off x="1130300" y="16456112"/>
          <a:ext cx="889000" cy="10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145876</xdr:rowOff>
    </xdr:from>
    <xdr:to>
      <xdr:col>24</xdr:col>
      <xdr:colOff>114300</xdr:colOff>
      <xdr:row>95</xdr:row>
      <xdr:rowOff>76026</xdr:rowOff>
    </xdr:to>
    <xdr:sp macro="" textlink="">
      <xdr:nvSpPr>
        <xdr:cNvPr id="254" name="楕円 253"/>
        <xdr:cNvSpPr/>
      </xdr:nvSpPr>
      <xdr:spPr>
        <a:xfrm>
          <a:off x="4584700" y="1626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168753</xdr:rowOff>
    </xdr:from>
    <xdr:ext cx="534377" cy="259045"/>
    <xdr:sp macro="" textlink="">
      <xdr:nvSpPr>
        <xdr:cNvPr id="255" name="衛生費該当値テキスト"/>
        <xdr:cNvSpPr txBox="1"/>
      </xdr:nvSpPr>
      <xdr:spPr>
        <a:xfrm>
          <a:off x="4686300" y="1611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30389</xdr:rowOff>
    </xdr:from>
    <xdr:to>
      <xdr:col>20</xdr:col>
      <xdr:colOff>38100</xdr:colOff>
      <xdr:row>94</xdr:row>
      <xdr:rowOff>131989</xdr:rowOff>
    </xdr:to>
    <xdr:sp macro="" textlink="">
      <xdr:nvSpPr>
        <xdr:cNvPr id="256" name="楕円 255"/>
        <xdr:cNvSpPr/>
      </xdr:nvSpPr>
      <xdr:spPr>
        <a:xfrm>
          <a:off x="3746500" y="1614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148516</xdr:rowOff>
    </xdr:from>
    <xdr:ext cx="534377" cy="259045"/>
    <xdr:sp macro="" textlink="">
      <xdr:nvSpPr>
        <xdr:cNvPr id="257" name="テキスト ボックス 256"/>
        <xdr:cNvSpPr txBox="1"/>
      </xdr:nvSpPr>
      <xdr:spPr>
        <a:xfrm>
          <a:off x="3530111" y="1592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166962</xdr:rowOff>
    </xdr:from>
    <xdr:to>
      <xdr:col>15</xdr:col>
      <xdr:colOff>101600</xdr:colOff>
      <xdr:row>96</xdr:row>
      <xdr:rowOff>97112</xdr:rowOff>
    </xdr:to>
    <xdr:sp macro="" textlink="">
      <xdr:nvSpPr>
        <xdr:cNvPr id="258" name="楕円 257"/>
        <xdr:cNvSpPr/>
      </xdr:nvSpPr>
      <xdr:spPr>
        <a:xfrm>
          <a:off x="2857500" y="164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88239</xdr:rowOff>
    </xdr:from>
    <xdr:ext cx="534377" cy="259045"/>
    <xdr:sp macro="" textlink="">
      <xdr:nvSpPr>
        <xdr:cNvPr id="259" name="テキスト ボックス 258"/>
        <xdr:cNvSpPr txBox="1"/>
      </xdr:nvSpPr>
      <xdr:spPr>
        <a:xfrm>
          <a:off x="2641111" y="1654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117562</xdr:rowOff>
    </xdr:from>
    <xdr:to>
      <xdr:col>10</xdr:col>
      <xdr:colOff>165100</xdr:colOff>
      <xdr:row>96</xdr:row>
      <xdr:rowOff>47712</xdr:rowOff>
    </xdr:to>
    <xdr:sp macro="" textlink="">
      <xdr:nvSpPr>
        <xdr:cNvPr id="260" name="楕円 259"/>
        <xdr:cNvSpPr/>
      </xdr:nvSpPr>
      <xdr:spPr>
        <a:xfrm>
          <a:off x="1968500" y="1640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64239</xdr:rowOff>
    </xdr:from>
    <xdr:ext cx="534377" cy="259045"/>
    <xdr:sp macro="" textlink="">
      <xdr:nvSpPr>
        <xdr:cNvPr id="261" name="テキスト ボックス 260"/>
        <xdr:cNvSpPr txBox="1"/>
      </xdr:nvSpPr>
      <xdr:spPr>
        <a:xfrm>
          <a:off x="1752111" y="1618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53130</xdr:rowOff>
    </xdr:from>
    <xdr:to>
      <xdr:col>6</xdr:col>
      <xdr:colOff>38100</xdr:colOff>
      <xdr:row>96</xdr:row>
      <xdr:rowOff>154730</xdr:rowOff>
    </xdr:to>
    <xdr:sp macro="" textlink="">
      <xdr:nvSpPr>
        <xdr:cNvPr id="262" name="楕円 261"/>
        <xdr:cNvSpPr/>
      </xdr:nvSpPr>
      <xdr:spPr>
        <a:xfrm>
          <a:off x="1079500" y="1651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145857</xdr:rowOff>
    </xdr:from>
    <xdr:ext cx="534377" cy="259045"/>
    <xdr:sp macro="" textlink="">
      <xdr:nvSpPr>
        <xdr:cNvPr id="263" name="テキスト ボックス 262"/>
        <xdr:cNvSpPr txBox="1"/>
      </xdr:nvSpPr>
      <xdr:spPr>
        <a:xfrm>
          <a:off x="863111" y="166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102470</xdr:rowOff>
    </xdr:from>
    <xdr:to>
      <xdr:col>55</xdr:col>
      <xdr:colOff>0</xdr:colOff>
      <xdr:row>38</xdr:row>
      <xdr:rowOff>156028</xdr:rowOff>
    </xdr:to>
    <xdr:cxnSp macro="">
      <xdr:nvCxnSpPr>
        <xdr:cNvPr id="294" name="直線コネクタ 293"/>
        <xdr:cNvCxnSpPr/>
      </xdr:nvCxnSpPr>
      <xdr:spPr>
        <a:xfrm>
          <a:off x="9639300" y="6617570"/>
          <a:ext cx="8382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102470</xdr:rowOff>
    </xdr:from>
    <xdr:to>
      <xdr:col>50</xdr:col>
      <xdr:colOff>114300</xdr:colOff>
      <xdr:row>38</xdr:row>
      <xdr:rowOff>120759</xdr:rowOff>
    </xdr:to>
    <xdr:cxnSp macro="">
      <xdr:nvCxnSpPr>
        <xdr:cNvPr id="297" name="直線コネクタ 296"/>
        <xdr:cNvCxnSpPr/>
      </xdr:nvCxnSpPr>
      <xdr:spPr>
        <a:xfrm flipV="1">
          <a:off x="8750300" y="6617570"/>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120759</xdr:rowOff>
    </xdr:from>
    <xdr:to>
      <xdr:col>45</xdr:col>
      <xdr:colOff>177800</xdr:colOff>
      <xdr:row>38</xdr:row>
      <xdr:rowOff>145578</xdr:rowOff>
    </xdr:to>
    <xdr:cxnSp macro="">
      <xdr:nvCxnSpPr>
        <xdr:cNvPr id="300" name="直線コネクタ 299"/>
        <xdr:cNvCxnSpPr/>
      </xdr:nvCxnSpPr>
      <xdr:spPr>
        <a:xfrm flipV="1">
          <a:off x="7861300" y="6635859"/>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145578</xdr:rowOff>
    </xdr:from>
    <xdr:to>
      <xdr:col>41</xdr:col>
      <xdr:colOff>50800</xdr:colOff>
      <xdr:row>38</xdr:row>
      <xdr:rowOff>147538</xdr:rowOff>
    </xdr:to>
    <xdr:cxnSp macro="">
      <xdr:nvCxnSpPr>
        <xdr:cNvPr id="303" name="直線コネクタ 302"/>
        <xdr:cNvCxnSpPr/>
      </xdr:nvCxnSpPr>
      <xdr:spPr>
        <a:xfrm flipV="1">
          <a:off x="6972300" y="6660678"/>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105228</xdr:rowOff>
    </xdr:from>
    <xdr:to>
      <xdr:col>55</xdr:col>
      <xdr:colOff>50800</xdr:colOff>
      <xdr:row>39</xdr:row>
      <xdr:rowOff>35378</xdr:rowOff>
    </xdr:to>
    <xdr:sp macro="" textlink="">
      <xdr:nvSpPr>
        <xdr:cNvPr id="313" name="楕円 312"/>
        <xdr:cNvSpPr/>
      </xdr:nvSpPr>
      <xdr:spPr>
        <a:xfrm>
          <a:off x="10426700" y="662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20155</xdr:rowOff>
    </xdr:from>
    <xdr:ext cx="378565" cy="259045"/>
    <xdr:sp macro="" textlink="">
      <xdr:nvSpPr>
        <xdr:cNvPr id="314" name="労働費該当値テキスト"/>
        <xdr:cNvSpPr txBox="1"/>
      </xdr:nvSpPr>
      <xdr:spPr>
        <a:xfrm>
          <a:off x="10528300" y="6535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51670</xdr:rowOff>
    </xdr:from>
    <xdr:to>
      <xdr:col>50</xdr:col>
      <xdr:colOff>165100</xdr:colOff>
      <xdr:row>38</xdr:row>
      <xdr:rowOff>153270</xdr:rowOff>
    </xdr:to>
    <xdr:sp macro="" textlink="">
      <xdr:nvSpPr>
        <xdr:cNvPr id="315" name="楕円 314"/>
        <xdr:cNvSpPr/>
      </xdr:nvSpPr>
      <xdr:spPr>
        <a:xfrm>
          <a:off x="9588500" y="65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144397</xdr:rowOff>
    </xdr:from>
    <xdr:ext cx="378565" cy="259045"/>
    <xdr:sp macro="" textlink="">
      <xdr:nvSpPr>
        <xdr:cNvPr id="316" name="テキスト ボックス 315"/>
        <xdr:cNvSpPr txBox="1"/>
      </xdr:nvSpPr>
      <xdr:spPr>
        <a:xfrm>
          <a:off x="9450017" y="6659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69959</xdr:rowOff>
    </xdr:from>
    <xdr:to>
      <xdr:col>46</xdr:col>
      <xdr:colOff>38100</xdr:colOff>
      <xdr:row>39</xdr:row>
      <xdr:rowOff>109</xdr:rowOff>
    </xdr:to>
    <xdr:sp macro="" textlink="">
      <xdr:nvSpPr>
        <xdr:cNvPr id="317" name="楕円 316"/>
        <xdr:cNvSpPr/>
      </xdr:nvSpPr>
      <xdr:spPr>
        <a:xfrm>
          <a:off x="8699500" y="658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162686</xdr:rowOff>
    </xdr:from>
    <xdr:ext cx="378565" cy="259045"/>
    <xdr:sp macro="" textlink="">
      <xdr:nvSpPr>
        <xdr:cNvPr id="318" name="テキスト ボックス 317"/>
        <xdr:cNvSpPr txBox="1"/>
      </xdr:nvSpPr>
      <xdr:spPr>
        <a:xfrm>
          <a:off x="8561017" y="6677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94778</xdr:rowOff>
    </xdr:from>
    <xdr:to>
      <xdr:col>41</xdr:col>
      <xdr:colOff>101600</xdr:colOff>
      <xdr:row>39</xdr:row>
      <xdr:rowOff>24928</xdr:rowOff>
    </xdr:to>
    <xdr:sp macro="" textlink="">
      <xdr:nvSpPr>
        <xdr:cNvPr id="319" name="楕円 318"/>
        <xdr:cNvSpPr/>
      </xdr:nvSpPr>
      <xdr:spPr>
        <a:xfrm>
          <a:off x="7810500" y="660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16055</xdr:rowOff>
    </xdr:from>
    <xdr:ext cx="378565" cy="259045"/>
    <xdr:sp macro="" textlink="">
      <xdr:nvSpPr>
        <xdr:cNvPr id="320" name="テキスト ボックス 319"/>
        <xdr:cNvSpPr txBox="1"/>
      </xdr:nvSpPr>
      <xdr:spPr>
        <a:xfrm>
          <a:off x="7672017" y="6702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96738</xdr:rowOff>
    </xdr:from>
    <xdr:to>
      <xdr:col>36</xdr:col>
      <xdr:colOff>165100</xdr:colOff>
      <xdr:row>39</xdr:row>
      <xdr:rowOff>26888</xdr:rowOff>
    </xdr:to>
    <xdr:sp macro="" textlink="">
      <xdr:nvSpPr>
        <xdr:cNvPr id="321" name="楕円 320"/>
        <xdr:cNvSpPr/>
      </xdr:nvSpPr>
      <xdr:spPr>
        <a:xfrm>
          <a:off x="6921500" y="661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18015</xdr:rowOff>
    </xdr:from>
    <xdr:ext cx="378565" cy="259045"/>
    <xdr:sp macro="" textlink="">
      <xdr:nvSpPr>
        <xdr:cNvPr id="322" name="テキスト ボックス 321"/>
        <xdr:cNvSpPr txBox="1"/>
      </xdr:nvSpPr>
      <xdr:spPr>
        <a:xfrm>
          <a:off x="6783017" y="670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120996</xdr:rowOff>
    </xdr:from>
    <xdr:to>
      <xdr:col>55</xdr:col>
      <xdr:colOff>0</xdr:colOff>
      <xdr:row>57</xdr:row>
      <xdr:rowOff>29364</xdr:rowOff>
    </xdr:to>
    <xdr:cxnSp macro="">
      <xdr:nvCxnSpPr>
        <xdr:cNvPr id="349" name="直線コネクタ 348"/>
        <xdr:cNvCxnSpPr/>
      </xdr:nvCxnSpPr>
      <xdr:spPr>
        <a:xfrm flipV="1">
          <a:off x="9639300" y="9722196"/>
          <a:ext cx="838200" cy="7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29364</xdr:rowOff>
    </xdr:from>
    <xdr:to>
      <xdr:col>50</xdr:col>
      <xdr:colOff>114300</xdr:colOff>
      <xdr:row>57</xdr:row>
      <xdr:rowOff>71024</xdr:rowOff>
    </xdr:to>
    <xdr:cxnSp macro="">
      <xdr:nvCxnSpPr>
        <xdr:cNvPr id="352" name="直線コネクタ 351"/>
        <xdr:cNvCxnSpPr/>
      </xdr:nvCxnSpPr>
      <xdr:spPr>
        <a:xfrm flipV="1">
          <a:off x="8750300" y="9802014"/>
          <a:ext cx="889000" cy="4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71024</xdr:rowOff>
    </xdr:from>
    <xdr:to>
      <xdr:col>45</xdr:col>
      <xdr:colOff>177800</xdr:colOff>
      <xdr:row>57</xdr:row>
      <xdr:rowOff>83689</xdr:rowOff>
    </xdr:to>
    <xdr:cxnSp macro="">
      <xdr:nvCxnSpPr>
        <xdr:cNvPr id="355" name="直線コネクタ 354"/>
        <xdr:cNvCxnSpPr/>
      </xdr:nvCxnSpPr>
      <xdr:spPr>
        <a:xfrm flipV="1">
          <a:off x="7861300" y="9843674"/>
          <a:ext cx="8890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77918</xdr:rowOff>
    </xdr:from>
    <xdr:to>
      <xdr:col>41</xdr:col>
      <xdr:colOff>50800</xdr:colOff>
      <xdr:row>57</xdr:row>
      <xdr:rowOff>83689</xdr:rowOff>
    </xdr:to>
    <xdr:cxnSp macro="">
      <xdr:nvCxnSpPr>
        <xdr:cNvPr id="358" name="直線コネクタ 357"/>
        <xdr:cNvCxnSpPr/>
      </xdr:nvCxnSpPr>
      <xdr:spPr>
        <a:xfrm>
          <a:off x="6972300" y="9850568"/>
          <a:ext cx="889000" cy="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70196</xdr:rowOff>
    </xdr:from>
    <xdr:to>
      <xdr:col>55</xdr:col>
      <xdr:colOff>50800</xdr:colOff>
      <xdr:row>57</xdr:row>
      <xdr:rowOff>346</xdr:rowOff>
    </xdr:to>
    <xdr:sp macro="" textlink="">
      <xdr:nvSpPr>
        <xdr:cNvPr id="368" name="楕円 367"/>
        <xdr:cNvSpPr/>
      </xdr:nvSpPr>
      <xdr:spPr>
        <a:xfrm>
          <a:off x="10426700" y="96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93073</xdr:rowOff>
    </xdr:from>
    <xdr:ext cx="534377" cy="259045"/>
    <xdr:sp macro="" textlink="">
      <xdr:nvSpPr>
        <xdr:cNvPr id="369" name="農林水産業費該当値テキスト"/>
        <xdr:cNvSpPr txBox="1"/>
      </xdr:nvSpPr>
      <xdr:spPr>
        <a:xfrm>
          <a:off x="10528300" y="952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150014</xdr:rowOff>
    </xdr:from>
    <xdr:to>
      <xdr:col>50</xdr:col>
      <xdr:colOff>165100</xdr:colOff>
      <xdr:row>57</xdr:row>
      <xdr:rowOff>80164</xdr:rowOff>
    </xdr:to>
    <xdr:sp macro="" textlink="">
      <xdr:nvSpPr>
        <xdr:cNvPr id="370" name="楕円 369"/>
        <xdr:cNvSpPr/>
      </xdr:nvSpPr>
      <xdr:spPr>
        <a:xfrm>
          <a:off x="9588500" y="975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96691</xdr:rowOff>
    </xdr:from>
    <xdr:ext cx="534377" cy="259045"/>
    <xdr:sp macro="" textlink="">
      <xdr:nvSpPr>
        <xdr:cNvPr id="371" name="テキスト ボックス 370"/>
        <xdr:cNvSpPr txBox="1"/>
      </xdr:nvSpPr>
      <xdr:spPr>
        <a:xfrm>
          <a:off x="9372111" y="952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20224</xdr:rowOff>
    </xdr:from>
    <xdr:to>
      <xdr:col>46</xdr:col>
      <xdr:colOff>38100</xdr:colOff>
      <xdr:row>57</xdr:row>
      <xdr:rowOff>121824</xdr:rowOff>
    </xdr:to>
    <xdr:sp macro="" textlink="">
      <xdr:nvSpPr>
        <xdr:cNvPr id="372" name="楕円 371"/>
        <xdr:cNvSpPr/>
      </xdr:nvSpPr>
      <xdr:spPr>
        <a:xfrm>
          <a:off x="8699500" y="979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138351</xdr:rowOff>
    </xdr:from>
    <xdr:ext cx="534377" cy="259045"/>
    <xdr:sp macro="" textlink="">
      <xdr:nvSpPr>
        <xdr:cNvPr id="373" name="テキスト ボックス 372"/>
        <xdr:cNvSpPr txBox="1"/>
      </xdr:nvSpPr>
      <xdr:spPr>
        <a:xfrm>
          <a:off x="8483111" y="956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32889</xdr:rowOff>
    </xdr:from>
    <xdr:to>
      <xdr:col>41</xdr:col>
      <xdr:colOff>101600</xdr:colOff>
      <xdr:row>57</xdr:row>
      <xdr:rowOff>134489</xdr:rowOff>
    </xdr:to>
    <xdr:sp macro="" textlink="">
      <xdr:nvSpPr>
        <xdr:cNvPr id="374" name="楕円 373"/>
        <xdr:cNvSpPr/>
      </xdr:nvSpPr>
      <xdr:spPr>
        <a:xfrm>
          <a:off x="7810500" y="980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151016</xdr:rowOff>
    </xdr:from>
    <xdr:ext cx="534377" cy="259045"/>
    <xdr:sp macro="" textlink="">
      <xdr:nvSpPr>
        <xdr:cNvPr id="375" name="テキスト ボックス 374"/>
        <xdr:cNvSpPr txBox="1"/>
      </xdr:nvSpPr>
      <xdr:spPr>
        <a:xfrm>
          <a:off x="7594111" y="95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27118</xdr:rowOff>
    </xdr:from>
    <xdr:to>
      <xdr:col>36</xdr:col>
      <xdr:colOff>165100</xdr:colOff>
      <xdr:row>57</xdr:row>
      <xdr:rowOff>128718</xdr:rowOff>
    </xdr:to>
    <xdr:sp macro="" textlink="">
      <xdr:nvSpPr>
        <xdr:cNvPr id="376" name="楕円 375"/>
        <xdr:cNvSpPr/>
      </xdr:nvSpPr>
      <xdr:spPr>
        <a:xfrm>
          <a:off x="6921500" y="97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145245</xdr:rowOff>
    </xdr:from>
    <xdr:ext cx="534377" cy="259045"/>
    <xdr:sp macro="" textlink="">
      <xdr:nvSpPr>
        <xdr:cNvPr id="377" name="テキスト ボックス 376"/>
        <xdr:cNvSpPr txBox="1"/>
      </xdr:nvSpPr>
      <xdr:spPr>
        <a:xfrm>
          <a:off x="6705111" y="957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108936</xdr:rowOff>
    </xdr:from>
    <xdr:to>
      <xdr:col>55</xdr:col>
      <xdr:colOff>0</xdr:colOff>
      <xdr:row>77</xdr:row>
      <xdr:rowOff>121217</xdr:rowOff>
    </xdr:to>
    <xdr:cxnSp macro="">
      <xdr:nvCxnSpPr>
        <xdr:cNvPr id="402" name="直線コネクタ 401"/>
        <xdr:cNvCxnSpPr/>
      </xdr:nvCxnSpPr>
      <xdr:spPr>
        <a:xfrm>
          <a:off x="9639300" y="13310586"/>
          <a:ext cx="838200" cy="1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108936</xdr:rowOff>
    </xdr:from>
    <xdr:to>
      <xdr:col>50</xdr:col>
      <xdr:colOff>114300</xdr:colOff>
      <xdr:row>77</xdr:row>
      <xdr:rowOff>134248</xdr:rowOff>
    </xdr:to>
    <xdr:cxnSp macro="">
      <xdr:nvCxnSpPr>
        <xdr:cNvPr id="405" name="直線コネクタ 404"/>
        <xdr:cNvCxnSpPr/>
      </xdr:nvCxnSpPr>
      <xdr:spPr>
        <a:xfrm flipV="1">
          <a:off x="8750300" y="13310586"/>
          <a:ext cx="889000" cy="2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134248</xdr:rowOff>
    </xdr:from>
    <xdr:to>
      <xdr:col>45</xdr:col>
      <xdr:colOff>177800</xdr:colOff>
      <xdr:row>77</xdr:row>
      <xdr:rowOff>137717</xdr:rowOff>
    </xdr:to>
    <xdr:cxnSp macro="">
      <xdr:nvCxnSpPr>
        <xdr:cNvPr id="408" name="直線コネクタ 407"/>
        <xdr:cNvCxnSpPr/>
      </xdr:nvCxnSpPr>
      <xdr:spPr>
        <a:xfrm flipV="1">
          <a:off x="7861300" y="13335898"/>
          <a:ext cx="889000" cy="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131150</xdr:rowOff>
    </xdr:from>
    <xdr:to>
      <xdr:col>41</xdr:col>
      <xdr:colOff>50800</xdr:colOff>
      <xdr:row>77</xdr:row>
      <xdr:rowOff>137717</xdr:rowOff>
    </xdr:to>
    <xdr:cxnSp macro="">
      <xdr:nvCxnSpPr>
        <xdr:cNvPr id="411" name="直線コネクタ 410"/>
        <xdr:cNvCxnSpPr/>
      </xdr:nvCxnSpPr>
      <xdr:spPr>
        <a:xfrm>
          <a:off x="6972300" y="13332800"/>
          <a:ext cx="889000" cy="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70417</xdr:rowOff>
    </xdr:from>
    <xdr:to>
      <xdr:col>55</xdr:col>
      <xdr:colOff>50800</xdr:colOff>
      <xdr:row>78</xdr:row>
      <xdr:rowOff>567</xdr:rowOff>
    </xdr:to>
    <xdr:sp macro="" textlink="">
      <xdr:nvSpPr>
        <xdr:cNvPr id="421" name="楕円 420"/>
        <xdr:cNvSpPr/>
      </xdr:nvSpPr>
      <xdr:spPr>
        <a:xfrm>
          <a:off x="10426700" y="1327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156794</xdr:rowOff>
    </xdr:from>
    <xdr:ext cx="534377" cy="259045"/>
    <xdr:sp macro="" textlink="">
      <xdr:nvSpPr>
        <xdr:cNvPr id="422" name="商工費該当値テキスト"/>
        <xdr:cNvSpPr txBox="1"/>
      </xdr:nvSpPr>
      <xdr:spPr>
        <a:xfrm>
          <a:off x="10528300" y="131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58136</xdr:rowOff>
    </xdr:from>
    <xdr:to>
      <xdr:col>50</xdr:col>
      <xdr:colOff>165100</xdr:colOff>
      <xdr:row>77</xdr:row>
      <xdr:rowOff>159736</xdr:rowOff>
    </xdr:to>
    <xdr:sp macro="" textlink="">
      <xdr:nvSpPr>
        <xdr:cNvPr id="423" name="楕円 422"/>
        <xdr:cNvSpPr/>
      </xdr:nvSpPr>
      <xdr:spPr>
        <a:xfrm>
          <a:off x="9588500" y="1325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150863</xdr:rowOff>
    </xdr:from>
    <xdr:ext cx="534377" cy="259045"/>
    <xdr:sp macro="" textlink="">
      <xdr:nvSpPr>
        <xdr:cNvPr id="424" name="テキスト ボックス 423"/>
        <xdr:cNvSpPr txBox="1"/>
      </xdr:nvSpPr>
      <xdr:spPr>
        <a:xfrm>
          <a:off x="9372111" y="1335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83448</xdr:rowOff>
    </xdr:from>
    <xdr:to>
      <xdr:col>46</xdr:col>
      <xdr:colOff>38100</xdr:colOff>
      <xdr:row>78</xdr:row>
      <xdr:rowOff>13598</xdr:rowOff>
    </xdr:to>
    <xdr:sp macro="" textlink="">
      <xdr:nvSpPr>
        <xdr:cNvPr id="425" name="楕円 424"/>
        <xdr:cNvSpPr/>
      </xdr:nvSpPr>
      <xdr:spPr>
        <a:xfrm>
          <a:off x="8699500" y="1328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4725</xdr:rowOff>
    </xdr:from>
    <xdr:ext cx="534377" cy="259045"/>
    <xdr:sp macro="" textlink="">
      <xdr:nvSpPr>
        <xdr:cNvPr id="426" name="テキスト ボックス 425"/>
        <xdr:cNvSpPr txBox="1"/>
      </xdr:nvSpPr>
      <xdr:spPr>
        <a:xfrm>
          <a:off x="8483111" y="1337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86917</xdr:rowOff>
    </xdr:from>
    <xdr:to>
      <xdr:col>41</xdr:col>
      <xdr:colOff>101600</xdr:colOff>
      <xdr:row>78</xdr:row>
      <xdr:rowOff>17067</xdr:rowOff>
    </xdr:to>
    <xdr:sp macro="" textlink="">
      <xdr:nvSpPr>
        <xdr:cNvPr id="427" name="楕円 426"/>
        <xdr:cNvSpPr/>
      </xdr:nvSpPr>
      <xdr:spPr>
        <a:xfrm>
          <a:off x="7810500" y="1328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8194</xdr:rowOff>
    </xdr:from>
    <xdr:ext cx="534377" cy="259045"/>
    <xdr:sp macro="" textlink="">
      <xdr:nvSpPr>
        <xdr:cNvPr id="428" name="テキスト ボックス 427"/>
        <xdr:cNvSpPr txBox="1"/>
      </xdr:nvSpPr>
      <xdr:spPr>
        <a:xfrm>
          <a:off x="7594111" y="1338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80350</xdr:rowOff>
    </xdr:from>
    <xdr:to>
      <xdr:col>36</xdr:col>
      <xdr:colOff>165100</xdr:colOff>
      <xdr:row>78</xdr:row>
      <xdr:rowOff>10500</xdr:rowOff>
    </xdr:to>
    <xdr:sp macro="" textlink="">
      <xdr:nvSpPr>
        <xdr:cNvPr id="429" name="楕円 428"/>
        <xdr:cNvSpPr/>
      </xdr:nvSpPr>
      <xdr:spPr>
        <a:xfrm>
          <a:off x="6921500" y="1328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1627</xdr:rowOff>
    </xdr:from>
    <xdr:ext cx="534377" cy="259045"/>
    <xdr:sp macro="" textlink="">
      <xdr:nvSpPr>
        <xdr:cNvPr id="430" name="テキスト ボックス 429"/>
        <xdr:cNvSpPr txBox="1"/>
      </xdr:nvSpPr>
      <xdr:spPr>
        <a:xfrm>
          <a:off x="6705111" y="1337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27011</xdr:rowOff>
    </xdr:from>
    <xdr:to>
      <xdr:col>55</xdr:col>
      <xdr:colOff>0</xdr:colOff>
      <xdr:row>96</xdr:row>
      <xdr:rowOff>46006</xdr:rowOff>
    </xdr:to>
    <xdr:cxnSp macro="">
      <xdr:nvCxnSpPr>
        <xdr:cNvPr id="461" name="直線コネクタ 460"/>
        <xdr:cNvCxnSpPr/>
      </xdr:nvCxnSpPr>
      <xdr:spPr>
        <a:xfrm flipV="1">
          <a:off x="9639300" y="16486211"/>
          <a:ext cx="838200" cy="1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46006</xdr:rowOff>
    </xdr:from>
    <xdr:to>
      <xdr:col>50</xdr:col>
      <xdr:colOff>114300</xdr:colOff>
      <xdr:row>96</xdr:row>
      <xdr:rowOff>158631</xdr:rowOff>
    </xdr:to>
    <xdr:cxnSp macro="">
      <xdr:nvCxnSpPr>
        <xdr:cNvPr id="464" name="直線コネクタ 463"/>
        <xdr:cNvCxnSpPr/>
      </xdr:nvCxnSpPr>
      <xdr:spPr>
        <a:xfrm flipV="1">
          <a:off x="8750300" y="16505206"/>
          <a:ext cx="889000" cy="11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158631</xdr:rowOff>
    </xdr:from>
    <xdr:to>
      <xdr:col>45</xdr:col>
      <xdr:colOff>177800</xdr:colOff>
      <xdr:row>97</xdr:row>
      <xdr:rowOff>7156</xdr:rowOff>
    </xdr:to>
    <xdr:cxnSp macro="">
      <xdr:nvCxnSpPr>
        <xdr:cNvPr id="467" name="直線コネクタ 466"/>
        <xdr:cNvCxnSpPr/>
      </xdr:nvCxnSpPr>
      <xdr:spPr>
        <a:xfrm flipV="1">
          <a:off x="7861300" y="16617831"/>
          <a:ext cx="889000" cy="1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129891</xdr:rowOff>
    </xdr:from>
    <xdr:to>
      <xdr:col>41</xdr:col>
      <xdr:colOff>50800</xdr:colOff>
      <xdr:row>97</xdr:row>
      <xdr:rowOff>7156</xdr:rowOff>
    </xdr:to>
    <xdr:cxnSp macro="">
      <xdr:nvCxnSpPr>
        <xdr:cNvPr id="470" name="直線コネクタ 469"/>
        <xdr:cNvCxnSpPr/>
      </xdr:nvCxnSpPr>
      <xdr:spPr>
        <a:xfrm>
          <a:off x="6972300" y="16589091"/>
          <a:ext cx="889000" cy="4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147661</xdr:rowOff>
    </xdr:from>
    <xdr:to>
      <xdr:col>55</xdr:col>
      <xdr:colOff>50800</xdr:colOff>
      <xdr:row>96</xdr:row>
      <xdr:rowOff>77811</xdr:rowOff>
    </xdr:to>
    <xdr:sp macro="" textlink="">
      <xdr:nvSpPr>
        <xdr:cNvPr id="480" name="楕円 479"/>
        <xdr:cNvSpPr/>
      </xdr:nvSpPr>
      <xdr:spPr>
        <a:xfrm>
          <a:off x="10426700" y="1643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126088</xdr:rowOff>
    </xdr:from>
    <xdr:ext cx="534377" cy="259045"/>
    <xdr:sp macro="" textlink="">
      <xdr:nvSpPr>
        <xdr:cNvPr id="481" name="土木費該当値テキスト"/>
        <xdr:cNvSpPr txBox="1"/>
      </xdr:nvSpPr>
      <xdr:spPr>
        <a:xfrm>
          <a:off x="10528300" y="1641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166656</xdr:rowOff>
    </xdr:from>
    <xdr:to>
      <xdr:col>50</xdr:col>
      <xdr:colOff>165100</xdr:colOff>
      <xdr:row>96</xdr:row>
      <xdr:rowOff>96806</xdr:rowOff>
    </xdr:to>
    <xdr:sp macro="" textlink="">
      <xdr:nvSpPr>
        <xdr:cNvPr id="482" name="楕円 481"/>
        <xdr:cNvSpPr/>
      </xdr:nvSpPr>
      <xdr:spPr>
        <a:xfrm>
          <a:off x="9588500" y="1645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87933</xdr:rowOff>
    </xdr:from>
    <xdr:ext cx="534377" cy="259045"/>
    <xdr:sp macro="" textlink="">
      <xdr:nvSpPr>
        <xdr:cNvPr id="483" name="テキスト ボックス 482"/>
        <xdr:cNvSpPr txBox="1"/>
      </xdr:nvSpPr>
      <xdr:spPr>
        <a:xfrm>
          <a:off x="9372111" y="1654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107831</xdr:rowOff>
    </xdr:from>
    <xdr:to>
      <xdr:col>46</xdr:col>
      <xdr:colOff>38100</xdr:colOff>
      <xdr:row>97</xdr:row>
      <xdr:rowOff>37981</xdr:rowOff>
    </xdr:to>
    <xdr:sp macro="" textlink="">
      <xdr:nvSpPr>
        <xdr:cNvPr id="484" name="楕円 483"/>
        <xdr:cNvSpPr/>
      </xdr:nvSpPr>
      <xdr:spPr>
        <a:xfrm>
          <a:off x="8699500" y="165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29108</xdr:rowOff>
    </xdr:from>
    <xdr:ext cx="534377" cy="259045"/>
    <xdr:sp macro="" textlink="">
      <xdr:nvSpPr>
        <xdr:cNvPr id="485" name="テキスト ボックス 484"/>
        <xdr:cNvSpPr txBox="1"/>
      </xdr:nvSpPr>
      <xdr:spPr>
        <a:xfrm>
          <a:off x="8483111" y="1665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127806</xdr:rowOff>
    </xdr:from>
    <xdr:to>
      <xdr:col>41</xdr:col>
      <xdr:colOff>101600</xdr:colOff>
      <xdr:row>97</xdr:row>
      <xdr:rowOff>57956</xdr:rowOff>
    </xdr:to>
    <xdr:sp macro="" textlink="">
      <xdr:nvSpPr>
        <xdr:cNvPr id="486" name="楕円 485"/>
        <xdr:cNvSpPr/>
      </xdr:nvSpPr>
      <xdr:spPr>
        <a:xfrm>
          <a:off x="7810500" y="1658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49083</xdr:rowOff>
    </xdr:from>
    <xdr:ext cx="534377" cy="259045"/>
    <xdr:sp macro="" textlink="">
      <xdr:nvSpPr>
        <xdr:cNvPr id="487" name="テキスト ボックス 486"/>
        <xdr:cNvSpPr txBox="1"/>
      </xdr:nvSpPr>
      <xdr:spPr>
        <a:xfrm>
          <a:off x="7594111" y="1667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79091</xdr:rowOff>
    </xdr:from>
    <xdr:to>
      <xdr:col>36</xdr:col>
      <xdr:colOff>165100</xdr:colOff>
      <xdr:row>97</xdr:row>
      <xdr:rowOff>9241</xdr:rowOff>
    </xdr:to>
    <xdr:sp macro="" textlink="">
      <xdr:nvSpPr>
        <xdr:cNvPr id="488" name="楕円 487"/>
        <xdr:cNvSpPr/>
      </xdr:nvSpPr>
      <xdr:spPr>
        <a:xfrm>
          <a:off x="6921500" y="165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368</xdr:rowOff>
    </xdr:from>
    <xdr:ext cx="534377" cy="259045"/>
    <xdr:sp macro="" textlink="">
      <xdr:nvSpPr>
        <xdr:cNvPr id="489" name="テキスト ボックス 488"/>
        <xdr:cNvSpPr txBox="1"/>
      </xdr:nvSpPr>
      <xdr:spPr>
        <a:xfrm>
          <a:off x="6705111" y="1663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117738</xdr:rowOff>
    </xdr:from>
    <xdr:to>
      <xdr:col>85</xdr:col>
      <xdr:colOff>127000</xdr:colOff>
      <xdr:row>36</xdr:row>
      <xdr:rowOff>152600</xdr:rowOff>
    </xdr:to>
    <xdr:cxnSp macro="">
      <xdr:nvCxnSpPr>
        <xdr:cNvPr id="520" name="直線コネクタ 519"/>
        <xdr:cNvCxnSpPr/>
      </xdr:nvCxnSpPr>
      <xdr:spPr>
        <a:xfrm flipV="1">
          <a:off x="15481300" y="6118488"/>
          <a:ext cx="838200" cy="20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152600</xdr:rowOff>
    </xdr:from>
    <xdr:to>
      <xdr:col>81</xdr:col>
      <xdr:colOff>50800</xdr:colOff>
      <xdr:row>37</xdr:row>
      <xdr:rowOff>43198</xdr:rowOff>
    </xdr:to>
    <xdr:cxnSp macro="">
      <xdr:nvCxnSpPr>
        <xdr:cNvPr id="523" name="直線コネクタ 522"/>
        <xdr:cNvCxnSpPr/>
      </xdr:nvCxnSpPr>
      <xdr:spPr>
        <a:xfrm flipV="1">
          <a:off x="14592300" y="632480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34805</xdr:rowOff>
    </xdr:from>
    <xdr:to>
      <xdr:col>76</xdr:col>
      <xdr:colOff>114300</xdr:colOff>
      <xdr:row>37</xdr:row>
      <xdr:rowOff>43198</xdr:rowOff>
    </xdr:to>
    <xdr:cxnSp macro="">
      <xdr:nvCxnSpPr>
        <xdr:cNvPr id="526" name="直線コネクタ 525"/>
        <xdr:cNvCxnSpPr/>
      </xdr:nvCxnSpPr>
      <xdr:spPr>
        <a:xfrm>
          <a:off x="13703300" y="6378455"/>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34805</xdr:rowOff>
    </xdr:from>
    <xdr:to>
      <xdr:col>71</xdr:col>
      <xdr:colOff>177800</xdr:colOff>
      <xdr:row>37</xdr:row>
      <xdr:rowOff>37075</xdr:rowOff>
    </xdr:to>
    <xdr:cxnSp macro="">
      <xdr:nvCxnSpPr>
        <xdr:cNvPr id="529" name="直線コネクタ 528"/>
        <xdr:cNvCxnSpPr/>
      </xdr:nvCxnSpPr>
      <xdr:spPr>
        <a:xfrm flipV="1">
          <a:off x="12814300" y="6378455"/>
          <a:ext cx="889000" cy="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66938</xdr:rowOff>
    </xdr:from>
    <xdr:to>
      <xdr:col>85</xdr:col>
      <xdr:colOff>177800</xdr:colOff>
      <xdr:row>35</xdr:row>
      <xdr:rowOff>168538</xdr:rowOff>
    </xdr:to>
    <xdr:sp macro="" textlink="">
      <xdr:nvSpPr>
        <xdr:cNvPr id="539" name="楕円 538"/>
        <xdr:cNvSpPr/>
      </xdr:nvSpPr>
      <xdr:spPr>
        <a:xfrm>
          <a:off x="16268700" y="606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89815</xdr:rowOff>
    </xdr:from>
    <xdr:ext cx="534377" cy="259045"/>
    <xdr:sp macro="" textlink="">
      <xdr:nvSpPr>
        <xdr:cNvPr id="540" name="消防費該当値テキスト"/>
        <xdr:cNvSpPr txBox="1"/>
      </xdr:nvSpPr>
      <xdr:spPr>
        <a:xfrm>
          <a:off x="16370300" y="591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101800</xdr:rowOff>
    </xdr:from>
    <xdr:to>
      <xdr:col>81</xdr:col>
      <xdr:colOff>101600</xdr:colOff>
      <xdr:row>37</xdr:row>
      <xdr:rowOff>31950</xdr:rowOff>
    </xdr:to>
    <xdr:sp macro="" textlink="">
      <xdr:nvSpPr>
        <xdr:cNvPr id="541" name="楕円 540"/>
        <xdr:cNvSpPr/>
      </xdr:nvSpPr>
      <xdr:spPr>
        <a:xfrm>
          <a:off x="15430500" y="627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48477</xdr:rowOff>
    </xdr:from>
    <xdr:ext cx="534377" cy="259045"/>
    <xdr:sp macro="" textlink="">
      <xdr:nvSpPr>
        <xdr:cNvPr id="542" name="テキスト ボックス 541"/>
        <xdr:cNvSpPr txBox="1"/>
      </xdr:nvSpPr>
      <xdr:spPr>
        <a:xfrm>
          <a:off x="15214111" y="604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163848</xdr:rowOff>
    </xdr:from>
    <xdr:to>
      <xdr:col>76</xdr:col>
      <xdr:colOff>165100</xdr:colOff>
      <xdr:row>37</xdr:row>
      <xdr:rowOff>93998</xdr:rowOff>
    </xdr:to>
    <xdr:sp macro="" textlink="">
      <xdr:nvSpPr>
        <xdr:cNvPr id="543" name="楕円 542"/>
        <xdr:cNvSpPr/>
      </xdr:nvSpPr>
      <xdr:spPr>
        <a:xfrm>
          <a:off x="14541500" y="63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85125</xdr:rowOff>
    </xdr:from>
    <xdr:ext cx="534377" cy="259045"/>
    <xdr:sp macro="" textlink="">
      <xdr:nvSpPr>
        <xdr:cNvPr id="544" name="テキスト ボックス 543"/>
        <xdr:cNvSpPr txBox="1"/>
      </xdr:nvSpPr>
      <xdr:spPr>
        <a:xfrm>
          <a:off x="14325111" y="64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155455</xdr:rowOff>
    </xdr:from>
    <xdr:to>
      <xdr:col>72</xdr:col>
      <xdr:colOff>38100</xdr:colOff>
      <xdr:row>37</xdr:row>
      <xdr:rowOff>85605</xdr:rowOff>
    </xdr:to>
    <xdr:sp macro="" textlink="">
      <xdr:nvSpPr>
        <xdr:cNvPr id="545" name="楕円 544"/>
        <xdr:cNvSpPr/>
      </xdr:nvSpPr>
      <xdr:spPr>
        <a:xfrm>
          <a:off x="13652500" y="632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102132</xdr:rowOff>
    </xdr:from>
    <xdr:ext cx="534377" cy="259045"/>
    <xdr:sp macro="" textlink="">
      <xdr:nvSpPr>
        <xdr:cNvPr id="546" name="テキスト ボックス 545"/>
        <xdr:cNvSpPr txBox="1"/>
      </xdr:nvSpPr>
      <xdr:spPr>
        <a:xfrm>
          <a:off x="13436111" y="610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157725</xdr:rowOff>
    </xdr:from>
    <xdr:to>
      <xdr:col>67</xdr:col>
      <xdr:colOff>101600</xdr:colOff>
      <xdr:row>37</xdr:row>
      <xdr:rowOff>87875</xdr:rowOff>
    </xdr:to>
    <xdr:sp macro="" textlink="">
      <xdr:nvSpPr>
        <xdr:cNvPr id="547" name="楕円 546"/>
        <xdr:cNvSpPr/>
      </xdr:nvSpPr>
      <xdr:spPr>
        <a:xfrm>
          <a:off x="12763500" y="632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104402</xdr:rowOff>
    </xdr:from>
    <xdr:ext cx="534377" cy="259045"/>
    <xdr:sp macro="" textlink="">
      <xdr:nvSpPr>
        <xdr:cNvPr id="548" name="テキスト ボックス 547"/>
        <xdr:cNvSpPr txBox="1"/>
      </xdr:nvSpPr>
      <xdr:spPr>
        <a:xfrm>
          <a:off x="12547111" y="610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74640</xdr:rowOff>
    </xdr:from>
    <xdr:to>
      <xdr:col>85</xdr:col>
      <xdr:colOff>127000</xdr:colOff>
      <xdr:row>56</xdr:row>
      <xdr:rowOff>96114</xdr:rowOff>
    </xdr:to>
    <xdr:cxnSp macro="">
      <xdr:nvCxnSpPr>
        <xdr:cNvPr id="577" name="直線コネクタ 576"/>
        <xdr:cNvCxnSpPr/>
      </xdr:nvCxnSpPr>
      <xdr:spPr>
        <a:xfrm flipV="1">
          <a:off x="15481300" y="9332940"/>
          <a:ext cx="838200" cy="36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96114</xdr:rowOff>
    </xdr:from>
    <xdr:to>
      <xdr:col>81</xdr:col>
      <xdr:colOff>50800</xdr:colOff>
      <xdr:row>56</xdr:row>
      <xdr:rowOff>127005</xdr:rowOff>
    </xdr:to>
    <xdr:cxnSp macro="">
      <xdr:nvCxnSpPr>
        <xdr:cNvPr id="580" name="直線コネクタ 579"/>
        <xdr:cNvCxnSpPr/>
      </xdr:nvCxnSpPr>
      <xdr:spPr>
        <a:xfrm flipV="1">
          <a:off x="14592300" y="9697314"/>
          <a:ext cx="889000" cy="3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38110</xdr:rowOff>
    </xdr:from>
    <xdr:to>
      <xdr:col>76</xdr:col>
      <xdr:colOff>114300</xdr:colOff>
      <xdr:row>56</xdr:row>
      <xdr:rowOff>127005</xdr:rowOff>
    </xdr:to>
    <xdr:cxnSp macro="">
      <xdr:nvCxnSpPr>
        <xdr:cNvPr id="583" name="直線コネクタ 582"/>
        <xdr:cNvCxnSpPr/>
      </xdr:nvCxnSpPr>
      <xdr:spPr>
        <a:xfrm>
          <a:off x="13703300" y="9639310"/>
          <a:ext cx="889000" cy="8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38110</xdr:rowOff>
    </xdr:from>
    <xdr:to>
      <xdr:col>71</xdr:col>
      <xdr:colOff>177800</xdr:colOff>
      <xdr:row>57</xdr:row>
      <xdr:rowOff>29248</xdr:rowOff>
    </xdr:to>
    <xdr:cxnSp macro="">
      <xdr:nvCxnSpPr>
        <xdr:cNvPr id="586" name="直線コネクタ 585"/>
        <xdr:cNvCxnSpPr/>
      </xdr:nvCxnSpPr>
      <xdr:spPr>
        <a:xfrm flipV="1">
          <a:off x="12814300" y="9639310"/>
          <a:ext cx="889000" cy="16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23840</xdr:rowOff>
    </xdr:from>
    <xdr:to>
      <xdr:col>85</xdr:col>
      <xdr:colOff>177800</xdr:colOff>
      <xdr:row>54</xdr:row>
      <xdr:rowOff>125440</xdr:rowOff>
    </xdr:to>
    <xdr:sp macro="" textlink="">
      <xdr:nvSpPr>
        <xdr:cNvPr id="596" name="楕円 595"/>
        <xdr:cNvSpPr/>
      </xdr:nvSpPr>
      <xdr:spPr>
        <a:xfrm>
          <a:off x="16268700" y="928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46717</xdr:rowOff>
    </xdr:from>
    <xdr:ext cx="599010" cy="259045"/>
    <xdr:sp macro="" textlink="">
      <xdr:nvSpPr>
        <xdr:cNvPr id="597" name="教育費該当値テキスト"/>
        <xdr:cNvSpPr txBox="1"/>
      </xdr:nvSpPr>
      <xdr:spPr>
        <a:xfrm>
          <a:off x="16370300" y="913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45314</xdr:rowOff>
    </xdr:from>
    <xdr:to>
      <xdr:col>81</xdr:col>
      <xdr:colOff>101600</xdr:colOff>
      <xdr:row>56</xdr:row>
      <xdr:rowOff>146914</xdr:rowOff>
    </xdr:to>
    <xdr:sp macro="" textlink="">
      <xdr:nvSpPr>
        <xdr:cNvPr id="598" name="楕円 597"/>
        <xdr:cNvSpPr/>
      </xdr:nvSpPr>
      <xdr:spPr>
        <a:xfrm>
          <a:off x="15430500" y="964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138041</xdr:rowOff>
    </xdr:from>
    <xdr:ext cx="534377" cy="259045"/>
    <xdr:sp macro="" textlink="">
      <xdr:nvSpPr>
        <xdr:cNvPr id="599" name="テキスト ボックス 598"/>
        <xdr:cNvSpPr txBox="1"/>
      </xdr:nvSpPr>
      <xdr:spPr>
        <a:xfrm>
          <a:off x="15214111" y="973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76205</xdr:rowOff>
    </xdr:from>
    <xdr:to>
      <xdr:col>76</xdr:col>
      <xdr:colOff>165100</xdr:colOff>
      <xdr:row>57</xdr:row>
      <xdr:rowOff>6355</xdr:rowOff>
    </xdr:to>
    <xdr:sp macro="" textlink="">
      <xdr:nvSpPr>
        <xdr:cNvPr id="600" name="楕円 599"/>
        <xdr:cNvSpPr/>
      </xdr:nvSpPr>
      <xdr:spPr>
        <a:xfrm>
          <a:off x="14541500" y="967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168932</xdr:rowOff>
    </xdr:from>
    <xdr:ext cx="534377" cy="259045"/>
    <xdr:sp macro="" textlink="">
      <xdr:nvSpPr>
        <xdr:cNvPr id="601" name="テキスト ボックス 600"/>
        <xdr:cNvSpPr txBox="1"/>
      </xdr:nvSpPr>
      <xdr:spPr>
        <a:xfrm>
          <a:off x="14325111" y="977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158760</xdr:rowOff>
    </xdr:from>
    <xdr:to>
      <xdr:col>72</xdr:col>
      <xdr:colOff>38100</xdr:colOff>
      <xdr:row>56</xdr:row>
      <xdr:rowOff>88910</xdr:rowOff>
    </xdr:to>
    <xdr:sp macro="" textlink="">
      <xdr:nvSpPr>
        <xdr:cNvPr id="602" name="楕円 601"/>
        <xdr:cNvSpPr/>
      </xdr:nvSpPr>
      <xdr:spPr>
        <a:xfrm>
          <a:off x="13652500" y="958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105437</xdr:rowOff>
    </xdr:from>
    <xdr:ext cx="534377" cy="259045"/>
    <xdr:sp macro="" textlink="">
      <xdr:nvSpPr>
        <xdr:cNvPr id="603" name="テキスト ボックス 602"/>
        <xdr:cNvSpPr txBox="1"/>
      </xdr:nvSpPr>
      <xdr:spPr>
        <a:xfrm>
          <a:off x="13436111" y="93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149898</xdr:rowOff>
    </xdr:from>
    <xdr:to>
      <xdr:col>67</xdr:col>
      <xdr:colOff>101600</xdr:colOff>
      <xdr:row>57</xdr:row>
      <xdr:rowOff>80048</xdr:rowOff>
    </xdr:to>
    <xdr:sp macro="" textlink="">
      <xdr:nvSpPr>
        <xdr:cNvPr id="604" name="楕円 603"/>
        <xdr:cNvSpPr/>
      </xdr:nvSpPr>
      <xdr:spPr>
        <a:xfrm>
          <a:off x="12763500" y="975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71175</xdr:rowOff>
    </xdr:from>
    <xdr:ext cx="534377" cy="259045"/>
    <xdr:sp macro="" textlink="">
      <xdr:nvSpPr>
        <xdr:cNvPr id="605" name="テキスト ボックス 604"/>
        <xdr:cNvSpPr txBox="1"/>
      </xdr:nvSpPr>
      <xdr:spPr>
        <a:xfrm>
          <a:off x="12547111" y="98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111913</xdr:rowOff>
    </xdr:from>
    <xdr:to>
      <xdr:col>85</xdr:col>
      <xdr:colOff>127000</xdr:colOff>
      <xdr:row>78</xdr:row>
      <xdr:rowOff>128702</xdr:rowOff>
    </xdr:to>
    <xdr:cxnSp macro="">
      <xdr:nvCxnSpPr>
        <xdr:cNvPr id="634" name="直線コネクタ 633"/>
        <xdr:cNvCxnSpPr/>
      </xdr:nvCxnSpPr>
      <xdr:spPr>
        <a:xfrm>
          <a:off x="15481300" y="13313563"/>
          <a:ext cx="838200" cy="1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120320</xdr:rowOff>
    </xdr:from>
    <xdr:to>
      <xdr:col>81</xdr:col>
      <xdr:colOff>50800</xdr:colOff>
      <xdr:row>77</xdr:row>
      <xdr:rowOff>111913</xdr:rowOff>
    </xdr:to>
    <xdr:cxnSp macro="">
      <xdr:nvCxnSpPr>
        <xdr:cNvPr id="637" name="直線コネクタ 636"/>
        <xdr:cNvCxnSpPr/>
      </xdr:nvCxnSpPr>
      <xdr:spPr>
        <a:xfrm>
          <a:off x="14592300" y="13150520"/>
          <a:ext cx="889000" cy="16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129342</xdr:rowOff>
    </xdr:from>
    <xdr:ext cx="534377" cy="259045"/>
    <xdr:sp macro="" textlink="">
      <xdr:nvSpPr>
        <xdr:cNvPr id="639" name="テキスト ボックス 638"/>
        <xdr:cNvSpPr txBox="1"/>
      </xdr:nvSpPr>
      <xdr:spPr>
        <a:xfrm>
          <a:off x="15214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120320</xdr:rowOff>
    </xdr:from>
    <xdr:to>
      <xdr:col>76</xdr:col>
      <xdr:colOff>114300</xdr:colOff>
      <xdr:row>77</xdr:row>
      <xdr:rowOff>153594</xdr:rowOff>
    </xdr:to>
    <xdr:cxnSp macro="">
      <xdr:nvCxnSpPr>
        <xdr:cNvPr id="640" name="直線コネクタ 639"/>
        <xdr:cNvCxnSpPr/>
      </xdr:nvCxnSpPr>
      <xdr:spPr>
        <a:xfrm flipV="1">
          <a:off x="13703300" y="13150520"/>
          <a:ext cx="889000" cy="20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142130</xdr:rowOff>
    </xdr:from>
    <xdr:ext cx="469744" cy="259045"/>
    <xdr:sp macro="" textlink="">
      <xdr:nvSpPr>
        <xdr:cNvPr id="642" name="テキスト ボックス 641"/>
        <xdr:cNvSpPr txBox="1"/>
      </xdr:nvSpPr>
      <xdr:spPr>
        <a:xfrm>
          <a:off x="14357428" y="135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153594</xdr:rowOff>
    </xdr:from>
    <xdr:to>
      <xdr:col>71</xdr:col>
      <xdr:colOff>177800</xdr:colOff>
      <xdr:row>78</xdr:row>
      <xdr:rowOff>137618</xdr:rowOff>
    </xdr:to>
    <xdr:cxnSp macro="">
      <xdr:nvCxnSpPr>
        <xdr:cNvPr id="643" name="直線コネクタ 642"/>
        <xdr:cNvCxnSpPr/>
      </xdr:nvCxnSpPr>
      <xdr:spPr>
        <a:xfrm flipV="1">
          <a:off x="12814300" y="13355244"/>
          <a:ext cx="889000" cy="15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18623</xdr:rowOff>
    </xdr:from>
    <xdr:ext cx="469744" cy="259045"/>
    <xdr:sp macro="" textlink="">
      <xdr:nvSpPr>
        <xdr:cNvPr id="645" name="テキスト ボックス 644"/>
        <xdr:cNvSpPr txBox="1"/>
      </xdr:nvSpPr>
      <xdr:spPr>
        <a:xfrm>
          <a:off x="13468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33062</xdr:rowOff>
    </xdr:from>
    <xdr:ext cx="469744" cy="259045"/>
    <xdr:sp macro="" textlink="">
      <xdr:nvSpPr>
        <xdr:cNvPr id="647" name="テキスト ボックス 646"/>
        <xdr:cNvSpPr txBox="1"/>
      </xdr:nvSpPr>
      <xdr:spPr>
        <a:xfrm>
          <a:off x="12579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77902</xdr:rowOff>
    </xdr:from>
    <xdr:to>
      <xdr:col>85</xdr:col>
      <xdr:colOff>177800</xdr:colOff>
      <xdr:row>79</xdr:row>
      <xdr:rowOff>8052</xdr:rowOff>
    </xdr:to>
    <xdr:sp macro="" textlink="">
      <xdr:nvSpPr>
        <xdr:cNvPr id="653" name="楕円 652"/>
        <xdr:cNvSpPr/>
      </xdr:nvSpPr>
      <xdr:spPr>
        <a:xfrm>
          <a:off x="16268700" y="1345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26560</xdr:rowOff>
    </xdr:from>
    <xdr:ext cx="469744" cy="259045"/>
    <xdr:sp macro="" textlink="">
      <xdr:nvSpPr>
        <xdr:cNvPr id="654" name="災害復旧費該当値テキスト"/>
        <xdr:cNvSpPr txBox="1"/>
      </xdr:nvSpPr>
      <xdr:spPr>
        <a:xfrm>
          <a:off x="16370300"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61113</xdr:rowOff>
    </xdr:from>
    <xdr:to>
      <xdr:col>81</xdr:col>
      <xdr:colOff>101600</xdr:colOff>
      <xdr:row>77</xdr:row>
      <xdr:rowOff>162713</xdr:rowOff>
    </xdr:to>
    <xdr:sp macro="" textlink="">
      <xdr:nvSpPr>
        <xdr:cNvPr id="655" name="楕円 654"/>
        <xdr:cNvSpPr/>
      </xdr:nvSpPr>
      <xdr:spPr>
        <a:xfrm>
          <a:off x="15430500" y="1326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7790</xdr:rowOff>
    </xdr:from>
    <xdr:ext cx="534377" cy="259045"/>
    <xdr:sp macro="" textlink="">
      <xdr:nvSpPr>
        <xdr:cNvPr id="656" name="テキスト ボックス 655"/>
        <xdr:cNvSpPr txBox="1"/>
      </xdr:nvSpPr>
      <xdr:spPr>
        <a:xfrm>
          <a:off x="15214111" y="1303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69520</xdr:rowOff>
    </xdr:from>
    <xdr:to>
      <xdr:col>76</xdr:col>
      <xdr:colOff>165100</xdr:colOff>
      <xdr:row>76</xdr:row>
      <xdr:rowOff>171120</xdr:rowOff>
    </xdr:to>
    <xdr:sp macro="" textlink="">
      <xdr:nvSpPr>
        <xdr:cNvPr id="657" name="楕円 656"/>
        <xdr:cNvSpPr/>
      </xdr:nvSpPr>
      <xdr:spPr>
        <a:xfrm>
          <a:off x="14541500" y="130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16197</xdr:rowOff>
    </xdr:from>
    <xdr:ext cx="534377" cy="259045"/>
    <xdr:sp macro="" textlink="">
      <xdr:nvSpPr>
        <xdr:cNvPr id="658" name="テキスト ボックス 657"/>
        <xdr:cNvSpPr txBox="1"/>
      </xdr:nvSpPr>
      <xdr:spPr>
        <a:xfrm>
          <a:off x="14325111" y="1287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102794</xdr:rowOff>
    </xdr:from>
    <xdr:to>
      <xdr:col>72</xdr:col>
      <xdr:colOff>38100</xdr:colOff>
      <xdr:row>78</xdr:row>
      <xdr:rowOff>32944</xdr:rowOff>
    </xdr:to>
    <xdr:sp macro="" textlink="">
      <xdr:nvSpPr>
        <xdr:cNvPr id="659" name="楕円 658"/>
        <xdr:cNvSpPr/>
      </xdr:nvSpPr>
      <xdr:spPr>
        <a:xfrm>
          <a:off x="13652500" y="133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49471</xdr:rowOff>
    </xdr:from>
    <xdr:ext cx="534377" cy="259045"/>
    <xdr:sp macro="" textlink="">
      <xdr:nvSpPr>
        <xdr:cNvPr id="660" name="テキスト ボックス 659"/>
        <xdr:cNvSpPr txBox="1"/>
      </xdr:nvSpPr>
      <xdr:spPr>
        <a:xfrm>
          <a:off x="13436111" y="1307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86818</xdr:rowOff>
    </xdr:from>
    <xdr:to>
      <xdr:col>67</xdr:col>
      <xdr:colOff>101600</xdr:colOff>
      <xdr:row>79</xdr:row>
      <xdr:rowOff>16968</xdr:rowOff>
    </xdr:to>
    <xdr:sp macro="" textlink="">
      <xdr:nvSpPr>
        <xdr:cNvPr id="661" name="楕円 660"/>
        <xdr:cNvSpPr/>
      </xdr:nvSpPr>
      <xdr:spPr>
        <a:xfrm>
          <a:off x="12763500" y="1345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33495</xdr:rowOff>
    </xdr:from>
    <xdr:ext cx="469744" cy="259045"/>
    <xdr:sp macro="" textlink="">
      <xdr:nvSpPr>
        <xdr:cNvPr id="662" name="テキスト ボックス 661"/>
        <xdr:cNvSpPr txBox="1"/>
      </xdr:nvSpPr>
      <xdr:spPr>
        <a:xfrm>
          <a:off x="12579428" y="1323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5490</xdr:rowOff>
    </xdr:from>
    <xdr:to>
      <xdr:col>85</xdr:col>
      <xdr:colOff>127000</xdr:colOff>
      <xdr:row>98</xdr:row>
      <xdr:rowOff>13863</xdr:rowOff>
    </xdr:to>
    <xdr:cxnSp macro="">
      <xdr:nvCxnSpPr>
        <xdr:cNvPr id="693" name="直線コネクタ 692"/>
        <xdr:cNvCxnSpPr/>
      </xdr:nvCxnSpPr>
      <xdr:spPr>
        <a:xfrm>
          <a:off x="15481300" y="16807590"/>
          <a:ext cx="838200" cy="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1786</xdr:rowOff>
    </xdr:from>
    <xdr:to>
      <xdr:col>81</xdr:col>
      <xdr:colOff>50800</xdr:colOff>
      <xdr:row>98</xdr:row>
      <xdr:rowOff>5490</xdr:rowOff>
    </xdr:to>
    <xdr:cxnSp macro="">
      <xdr:nvCxnSpPr>
        <xdr:cNvPr id="696" name="直線コネクタ 695"/>
        <xdr:cNvCxnSpPr/>
      </xdr:nvCxnSpPr>
      <xdr:spPr>
        <a:xfrm>
          <a:off x="14592300" y="16803886"/>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170920</xdr:rowOff>
    </xdr:from>
    <xdr:to>
      <xdr:col>76</xdr:col>
      <xdr:colOff>114300</xdr:colOff>
      <xdr:row>98</xdr:row>
      <xdr:rowOff>1786</xdr:rowOff>
    </xdr:to>
    <xdr:cxnSp macro="">
      <xdr:nvCxnSpPr>
        <xdr:cNvPr id="699" name="直線コネクタ 698"/>
        <xdr:cNvCxnSpPr/>
      </xdr:nvCxnSpPr>
      <xdr:spPr>
        <a:xfrm>
          <a:off x="13703300" y="16801570"/>
          <a:ext cx="889000" cy="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163680</xdr:rowOff>
    </xdr:from>
    <xdr:to>
      <xdr:col>71</xdr:col>
      <xdr:colOff>177800</xdr:colOff>
      <xdr:row>97</xdr:row>
      <xdr:rowOff>170920</xdr:rowOff>
    </xdr:to>
    <xdr:cxnSp macro="">
      <xdr:nvCxnSpPr>
        <xdr:cNvPr id="702" name="直線コネクタ 701"/>
        <xdr:cNvCxnSpPr/>
      </xdr:nvCxnSpPr>
      <xdr:spPr>
        <a:xfrm>
          <a:off x="12814300" y="16794330"/>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134513</xdr:rowOff>
    </xdr:from>
    <xdr:to>
      <xdr:col>85</xdr:col>
      <xdr:colOff>177800</xdr:colOff>
      <xdr:row>98</xdr:row>
      <xdr:rowOff>64663</xdr:rowOff>
    </xdr:to>
    <xdr:sp macro="" textlink="">
      <xdr:nvSpPr>
        <xdr:cNvPr id="712" name="楕円 711"/>
        <xdr:cNvSpPr/>
      </xdr:nvSpPr>
      <xdr:spPr>
        <a:xfrm>
          <a:off x="16268700" y="1676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157390</xdr:rowOff>
    </xdr:from>
    <xdr:ext cx="534377" cy="259045"/>
    <xdr:sp macro="" textlink="">
      <xdr:nvSpPr>
        <xdr:cNvPr id="713" name="公債費該当値テキスト"/>
        <xdr:cNvSpPr txBox="1"/>
      </xdr:nvSpPr>
      <xdr:spPr>
        <a:xfrm>
          <a:off x="16370300" y="1661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126140</xdr:rowOff>
    </xdr:from>
    <xdr:to>
      <xdr:col>81</xdr:col>
      <xdr:colOff>101600</xdr:colOff>
      <xdr:row>98</xdr:row>
      <xdr:rowOff>56290</xdr:rowOff>
    </xdr:to>
    <xdr:sp macro="" textlink="">
      <xdr:nvSpPr>
        <xdr:cNvPr id="714" name="楕円 713"/>
        <xdr:cNvSpPr/>
      </xdr:nvSpPr>
      <xdr:spPr>
        <a:xfrm>
          <a:off x="15430500" y="1675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72817</xdr:rowOff>
    </xdr:from>
    <xdr:ext cx="534377" cy="259045"/>
    <xdr:sp macro="" textlink="">
      <xdr:nvSpPr>
        <xdr:cNvPr id="715" name="テキスト ボックス 714"/>
        <xdr:cNvSpPr txBox="1"/>
      </xdr:nvSpPr>
      <xdr:spPr>
        <a:xfrm>
          <a:off x="15214111" y="1653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122436</xdr:rowOff>
    </xdr:from>
    <xdr:to>
      <xdr:col>76</xdr:col>
      <xdr:colOff>165100</xdr:colOff>
      <xdr:row>98</xdr:row>
      <xdr:rowOff>52586</xdr:rowOff>
    </xdr:to>
    <xdr:sp macro="" textlink="">
      <xdr:nvSpPr>
        <xdr:cNvPr id="716" name="楕円 715"/>
        <xdr:cNvSpPr/>
      </xdr:nvSpPr>
      <xdr:spPr>
        <a:xfrm>
          <a:off x="14541500" y="167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69113</xdr:rowOff>
    </xdr:from>
    <xdr:ext cx="534377" cy="259045"/>
    <xdr:sp macro="" textlink="">
      <xdr:nvSpPr>
        <xdr:cNvPr id="717" name="テキスト ボックス 716"/>
        <xdr:cNvSpPr txBox="1"/>
      </xdr:nvSpPr>
      <xdr:spPr>
        <a:xfrm>
          <a:off x="14325111" y="165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120120</xdr:rowOff>
    </xdr:from>
    <xdr:to>
      <xdr:col>72</xdr:col>
      <xdr:colOff>38100</xdr:colOff>
      <xdr:row>98</xdr:row>
      <xdr:rowOff>50270</xdr:rowOff>
    </xdr:to>
    <xdr:sp macro="" textlink="">
      <xdr:nvSpPr>
        <xdr:cNvPr id="718" name="楕円 717"/>
        <xdr:cNvSpPr/>
      </xdr:nvSpPr>
      <xdr:spPr>
        <a:xfrm>
          <a:off x="13652500" y="1675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66797</xdr:rowOff>
    </xdr:from>
    <xdr:ext cx="534377" cy="259045"/>
    <xdr:sp macro="" textlink="">
      <xdr:nvSpPr>
        <xdr:cNvPr id="719" name="テキスト ボックス 718"/>
        <xdr:cNvSpPr txBox="1"/>
      </xdr:nvSpPr>
      <xdr:spPr>
        <a:xfrm>
          <a:off x="13436111" y="1652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112880</xdr:rowOff>
    </xdr:from>
    <xdr:to>
      <xdr:col>67</xdr:col>
      <xdr:colOff>101600</xdr:colOff>
      <xdr:row>98</xdr:row>
      <xdr:rowOff>43030</xdr:rowOff>
    </xdr:to>
    <xdr:sp macro="" textlink="">
      <xdr:nvSpPr>
        <xdr:cNvPr id="720" name="楕円 719"/>
        <xdr:cNvSpPr/>
      </xdr:nvSpPr>
      <xdr:spPr>
        <a:xfrm>
          <a:off x="12763500" y="1674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59557</xdr:rowOff>
    </xdr:from>
    <xdr:ext cx="534377" cy="259045"/>
    <xdr:sp macro="" textlink="">
      <xdr:nvSpPr>
        <xdr:cNvPr id="721" name="テキスト ボックス 720"/>
        <xdr:cNvSpPr txBox="1"/>
      </xdr:nvSpPr>
      <xdr:spPr>
        <a:xfrm>
          <a:off x="12547111" y="1651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総務費は、住民一人あたり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２６６，４２１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円となっており、対前年で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１２４，９８２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円増加している。これは、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特別定額給付金給付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effectLst/>
              <a:latin typeface="ＭＳ ゴシック" panose="020B0609070205080204" pitchFamily="49" charset="-128"/>
              <a:ea typeface="ＭＳ ゴシック" panose="020B0609070205080204" pitchFamily="49" charset="-128"/>
            </a:rPr>
            <a:t>農林水産業費は、住民一人あたり７９，０９１円となっており、対前年で１７，４５８円増加している。これは園芸の栽培施設や機械施設の整備事業が主な要因である。また、類似団体平均に比べて、４０，８０１円高くなっている。これは本市の基幹産業である農業施策の充実を図るために事業を推進した結果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費は、住民一人あたり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４０，８４５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円となっており、対前年で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１２，６３５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円増加している。これは、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防災行政無線整備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事業が主な要因である。</a:t>
          </a:r>
          <a:endParaRPr lang="ja-JP" altLang="ja-JP" sz="1300">
            <a:effectLst/>
            <a:latin typeface="ＭＳ ゴシック" panose="020B0609070205080204" pitchFamily="49" charset="-128"/>
            <a:ea typeface="ＭＳ ゴシック" panose="020B0609070205080204" pitchFamily="49" charset="-128"/>
          </a:endParaRP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費は、住民一人あたり</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１０８，５３８</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円となっており、対前年で</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４７，８１８</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円増加している。これは、</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図書館・資料館の建設事業</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が主な要因である。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財政調整基金には、決算剰余金の１／２以上の積み立てを毎年度実施しており、令和</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年度末現在高は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５８</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６５</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百万円である。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実質収支額は平成２０年度以降黒字で、主な要因として国の経済対策事業により施設の大規模改修等が起債発行や基金の取り崩しを行わず実施でき、市の負担が軽減されたことが挙げられる。一方、実質単年度収支は、前年度比</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３３</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令和２年度</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普通交付税が一本算定にな</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一般財源の確保が厳しくなることは明らかで、財政調整基金をはじめとする各種基金の運用による財政運営が求められるため、歳入歳出のバランスを重視し、赤字に陥ることのないように適正な財政運営に努める</a:t>
          </a:r>
          <a:r>
            <a:rPr kumimoji="1" lang="ja-JP" altLang="ja-JP" sz="1050">
              <a:solidFill>
                <a:schemeClr val="dk1"/>
              </a:solidFill>
              <a:effectLst/>
              <a:latin typeface="+mn-lt"/>
              <a:ea typeface="+mn-ea"/>
              <a:cs typeface="+mn-cs"/>
            </a:rPr>
            <a:t>。</a:t>
          </a:r>
          <a:endParaRPr kumimoji="1" lang="ja-JP" altLang="en-US"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連結実質赤字比率については、一般会計及び特別会計において黒字であり、赤字比率は発生していない。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％であり、対前年２．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した主な要因は、分母である標準財政規模が対前年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１５９，８３０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、分子である「一般会計」と「一般会計及び公営企業以外の特別会計」の実質収支額、「公営企業会計（法適、非適）」の資金剰余額の合算額が対前年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３４６，０８０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増加し、分子の増加率が分母の増加率を上回った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２年度より一般会計においては、普通交付税の一本算定による影響を含めて、一般財源の確保が厳しい状況となる見込みであることから、各特別会計においては一般会計からの基準外繰出金に頼ることなく、料金改定も含めた適正な企業経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従前から行ってきた地方債発行枠の制限や繰上償還の実施により、地方債残高の抑制に努めてきたことで、元利償還金が年々減少している。また、発行地方債についても過疎対策事業債など財政運営に有利な地方債を中心としていたことにより、元利償還金の減少に伴い、基準財政需要額算入額が減少している。その結果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元利償還金の減少の方が僅かに大きかったため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今後も、緊急度・住民ニーズの的確な把握に努めるとともに、投資的事業には財政運営に有利な地方債の発行に努める。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満期一括償還地方債は、特になし。</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従前から行ってきた地方債発行枠の制限や繰上償還の実施により、地方債残高の抑制に努めてきたほか、発行地方債についても過疎対策事業債など財政運営に有利な地方債を中心としていること、充当可能基金についても積極的な積み立てを行っていることなどから、将来負担額は、年々減少傾向にあったが、令和元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は、大型事業（庁舎等整備事業や図書館建設事業等）により地方債残高が増加したため、分子（将来負担額）が増加した。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計画及び着手している大型事業については、施設の老朽化や防災対策としての側面も大きく、市民生活の安定や非常時の備えとして必要性と緊急性が非常に高いものが多いこともあり、後年度における住民の負担軽減及び財政運営への影響が極力小さくなるよう十分配慮し事業を進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大分県豊後大野市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主な増減理由として、決算状況を踏まえ実質収支額の二分の一の額を「財政調整基金」に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４０８，７２７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支所・公民館の建替え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図書館建設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、道路維持補修事業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等の整備に伴い、「公共施設整備基金」を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９４２，６５７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千円取り崩したこと等により、基金全体としては、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１，３８９，８４７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財源の調整や大規模災害などの不測の事態が発生した際の取り崩しを予定している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公共施設整備基金：公共施設の維持、補修及び建設事業に要する経費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地域振興基金：市民の連帯の強化及び地域振興を図るために要する経費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地域福祉基金：市民が健康で明るい生涯を過ごせるよう地域における保健福祉の増進等を図るために要する経費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子ども医療費助成基金：小中学生の医療費助成を行う、子ども医療費助成事業に要する経費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ふるさと応援基金：地域の特性や資源を生かした個性豊かで活力のあるまちづくりを推進するために要する経費</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公共施設整備基金：公共施設の整備事業の財源として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９４２，６５７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千円を充当したことによる減</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子ども医療費助成基金：子ども医療費助成事業の財源として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４４，９３９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千円を充当したことによる減</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公共施設整備基金：大型事業（公共施設等の更新や長寿命化対策など）への財源として取り崩しを行う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地域振興基金：市民の連帯及び強化を図る事業への財源として取り崩しを行う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歳計余剰金の積立（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４０８，７２７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千円）、一般財源充当に係る取崩（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７６２，９９０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千円）による減</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近年の自然災害を踏まえ、可能な範囲で積立を行う。また、今後は目標とする積立規模（基準）を設定し、基金運用を行う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基金運用利息の積立（３，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６５８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千円）による増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大型事業（公共施設等の更新や長寿命化対策など）の実施予定もあることから、償還に必要な財源を確保できなくなった場合は、取り崩しを行う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78</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80</v>
      </c>
      <c r="C3" s="405"/>
      <c r="D3" s="405"/>
      <c r="E3" s="406"/>
      <c r="F3" s="406"/>
      <c r="G3" s="406"/>
      <c r="H3" s="406"/>
      <c r="I3" s="406"/>
      <c r="J3" s="406"/>
      <c r="K3" s="406"/>
      <c r="L3" s="406" t="s">
        <v>81</v>
      </c>
      <c r="M3" s="406"/>
      <c r="N3" s="406"/>
      <c r="O3" s="406"/>
      <c r="P3" s="406"/>
      <c r="Q3" s="406"/>
      <c r="R3" s="413"/>
      <c r="S3" s="413"/>
      <c r="T3" s="413"/>
      <c r="U3" s="413"/>
      <c r="V3" s="414"/>
      <c r="W3" s="388" t="s">
        <v>82</v>
      </c>
      <c r="X3" s="389"/>
      <c r="Y3" s="389"/>
      <c r="Z3" s="389"/>
      <c r="AA3" s="389"/>
      <c r="AB3" s="405"/>
      <c r="AC3" s="413" t="s">
        <v>83</v>
      </c>
      <c r="AD3" s="389"/>
      <c r="AE3" s="389"/>
      <c r="AF3" s="389"/>
      <c r="AG3" s="389"/>
      <c r="AH3" s="389"/>
      <c r="AI3" s="389"/>
      <c r="AJ3" s="389"/>
      <c r="AK3" s="389"/>
      <c r="AL3" s="390"/>
      <c r="AM3" s="388" t="s">
        <v>84</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85</v>
      </c>
      <c r="BO3" s="389"/>
      <c r="BP3" s="389"/>
      <c r="BQ3" s="389"/>
      <c r="BR3" s="389"/>
      <c r="BS3" s="389"/>
      <c r="BT3" s="389"/>
      <c r="BU3" s="390"/>
      <c r="BV3" s="388" t="s">
        <v>86</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87</v>
      </c>
      <c r="CU3" s="389"/>
      <c r="CV3" s="389"/>
      <c r="CW3" s="389"/>
      <c r="CX3" s="389"/>
      <c r="CY3" s="389"/>
      <c r="CZ3" s="389"/>
      <c r="DA3" s="390"/>
      <c r="DB3" s="388" t="s">
        <v>88</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89</v>
      </c>
      <c r="AZ4" s="392"/>
      <c r="BA4" s="392"/>
      <c r="BB4" s="392"/>
      <c r="BC4" s="392"/>
      <c r="BD4" s="392"/>
      <c r="BE4" s="392"/>
      <c r="BF4" s="392"/>
      <c r="BG4" s="392"/>
      <c r="BH4" s="392"/>
      <c r="BI4" s="392"/>
      <c r="BJ4" s="392"/>
      <c r="BK4" s="392"/>
      <c r="BL4" s="392"/>
      <c r="BM4" s="393"/>
      <c r="BN4" s="394">
        <v>34237229</v>
      </c>
      <c r="BO4" s="395"/>
      <c r="BP4" s="395"/>
      <c r="BQ4" s="395"/>
      <c r="BR4" s="395"/>
      <c r="BS4" s="395"/>
      <c r="BT4" s="395"/>
      <c r="BU4" s="396"/>
      <c r="BV4" s="394">
        <v>28164974</v>
      </c>
      <c r="BW4" s="395"/>
      <c r="BX4" s="395"/>
      <c r="BY4" s="395"/>
      <c r="BZ4" s="395"/>
      <c r="CA4" s="395"/>
      <c r="CB4" s="395"/>
      <c r="CC4" s="396"/>
      <c r="CD4" s="397" t="s">
        <v>90</v>
      </c>
      <c r="CE4" s="398"/>
      <c r="CF4" s="398"/>
      <c r="CG4" s="398"/>
      <c r="CH4" s="398"/>
      <c r="CI4" s="398"/>
      <c r="CJ4" s="398"/>
      <c r="CK4" s="398"/>
      <c r="CL4" s="398"/>
      <c r="CM4" s="398"/>
      <c r="CN4" s="398"/>
      <c r="CO4" s="398"/>
      <c r="CP4" s="398"/>
      <c r="CQ4" s="398"/>
      <c r="CR4" s="398"/>
      <c r="CS4" s="399"/>
      <c r="CT4" s="400">
        <v>6</v>
      </c>
      <c r="CU4" s="401"/>
      <c r="CV4" s="401"/>
      <c r="CW4" s="401"/>
      <c r="CX4" s="401"/>
      <c r="CY4" s="401"/>
      <c r="CZ4" s="401"/>
      <c r="DA4" s="402"/>
      <c r="DB4" s="400">
        <v>5.7</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91</v>
      </c>
      <c r="AN5" s="461"/>
      <c r="AO5" s="461"/>
      <c r="AP5" s="461"/>
      <c r="AQ5" s="461"/>
      <c r="AR5" s="461"/>
      <c r="AS5" s="461"/>
      <c r="AT5" s="462"/>
      <c r="AU5" s="463" t="s">
        <v>92</v>
      </c>
      <c r="AV5" s="464"/>
      <c r="AW5" s="464"/>
      <c r="AX5" s="464"/>
      <c r="AY5" s="465" t="s">
        <v>93</v>
      </c>
      <c r="AZ5" s="466"/>
      <c r="BA5" s="466"/>
      <c r="BB5" s="466"/>
      <c r="BC5" s="466"/>
      <c r="BD5" s="466"/>
      <c r="BE5" s="466"/>
      <c r="BF5" s="466"/>
      <c r="BG5" s="466"/>
      <c r="BH5" s="466"/>
      <c r="BI5" s="466"/>
      <c r="BJ5" s="466"/>
      <c r="BK5" s="466"/>
      <c r="BL5" s="466"/>
      <c r="BM5" s="467"/>
      <c r="BN5" s="431">
        <v>33070102</v>
      </c>
      <c r="BO5" s="432"/>
      <c r="BP5" s="432"/>
      <c r="BQ5" s="432"/>
      <c r="BR5" s="432"/>
      <c r="BS5" s="432"/>
      <c r="BT5" s="432"/>
      <c r="BU5" s="433"/>
      <c r="BV5" s="431">
        <v>27113882</v>
      </c>
      <c r="BW5" s="432"/>
      <c r="BX5" s="432"/>
      <c r="BY5" s="432"/>
      <c r="BZ5" s="432"/>
      <c r="CA5" s="432"/>
      <c r="CB5" s="432"/>
      <c r="CC5" s="433"/>
      <c r="CD5" s="434" t="s">
        <v>94</v>
      </c>
      <c r="CE5" s="435"/>
      <c r="CF5" s="435"/>
      <c r="CG5" s="435"/>
      <c r="CH5" s="435"/>
      <c r="CI5" s="435"/>
      <c r="CJ5" s="435"/>
      <c r="CK5" s="435"/>
      <c r="CL5" s="435"/>
      <c r="CM5" s="435"/>
      <c r="CN5" s="435"/>
      <c r="CO5" s="435"/>
      <c r="CP5" s="435"/>
      <c r="CQ5" s="435"/>
      <c r="CR5" s="435"/>
      <c r="CS5" s="436"/>
      <c r="CT5" s="428">
        <v>92.1</v>
      </c>
      <c r="CU5" s="429"/>
      <c r="CV5" s="429"/>
      <c r="CW5" s="429"/>
      <c r="CX5" s="429"/>
      <c r="CY5" s="429"/>
      <c r="CZ5" s="429"/>
      <c r="DA5" s="430"/>
      <c r="DB5" s="428">
        <v>94.4</v>
      </c>
      <c r="DC5" s="429"/>
      <c r="DD5" s="429"/>
      <c r="DE5" s="429"/>
      <c r="DF5" s="429"/>
      <c r="DG5" s="429"/>
      <c r="DH5" s="429"/>
      <c r="DI5" s="430"/>
      <c r="DJ5" s="186"/>
      <c r="DK5" s="186"/>
      <c r="DL5" s="186"/>
      <c r="DM5" s="186"/>
      <c r="DN5" s="186"/>
      <c r="DO5" s="186"/>
    </row>
    <row r="6" spans="1:119" ht="18.75" customHeight="1" x14ac:dyDescent="0.15">
      <c r="A6" s="187"/>
      <c r="B6" s="437" t="s">
        <v>95</v>
      </c>
      <c r="C6" s="438"/>
      <c r="D6" s="438"/>
      <c r="E6" s="439"/>
      <c r="F6" s="439"/>
      <c r="G6" s="439"/>
      <c r="H6" s="439"/>
      <c r="I6" s="439"/>
      <c r="J6" s="439"/>
      <c r="K6" s="439"/>
      <c r="L6" s="439" t="s">
        <v>96</v>
      </c>
      <c r="M6" s="439"/>
      <c r="N6" s="439"/>
      <c r="O6" s="439"/>
      <c r="P6" s="439"/>
      <c r="Q6" s="439"/>
      <c r="R6" s="443"/>
      <c r="S6" s="443"/>
      <c r="T6" s="443"/>
      <c r="U6" s="443"/>
      <c r="V6" s="444"/>
      <c r="W6" s="447" t="s">
        <v>97</v>
      </c>
      <c r="X6" s="448"/>
      <c r="Y6" s="448"/>
      <c r="Z6" s="448"/>
      <c r="AA6" s="448"/>
      <c r="AB6" s="438"/>
      <c r="AC6" s="451" t="s">
        <v>98</v>
      </c>
      <c r="AD6" s="452"/>
      <c r="AE6" s="452"/>
      <c r="AF6" s="452"/>
      <c r="AG6" s="452"/>
      <c r="AH6" s="452"/>
      <c r="AI6" s="452"/>
      <c r="AJ6" s="452"/>
      <c r="AK6" s="452"/>
      <c r="AL6" s="453"/>
      <c r="AM6" s="460" t="s">
        <v>99</v>
      </c>
      <c r="AN6" s="461"/>
      <c r="AO6" s="461"/>
      <c r="AP6" s="461"/>
      <c r="AQ6" s="461"/>
      <c r="AR6" s="461"/>
      <c r="AS6" s="461"/>
      <c r="AT6" s="462"/>
      <c r="AU6" s="463" t="s">
        <v>100</v>
      </c>
      <c r="AV6" s="464"/>
      <c r="AW6" s="464"/>
      <c r="AX6" s="464"/>
      <c r="AY6" s="465" t="s">
        <v>101</v>
      </c>
      <c r="AZ6" s="466"/>
      <c r="BA6" s="466"/>
      <c r="BB6" s="466"/>
      <c r="BC6" s="466"/>
      <c r="BD6" s="466"/>
      <c r="BE6" s="466"/>
      <c r="BF6" s="466"/>
      <c r="BG6" s="466"/>
      <c r="BH6" s="466"/>
      <c r="BI6" s="466"/>
      <c r="BJ6" s="466"/>
      <c r="BK6" s="466"/>
      <c r="BL6" s="466"/>
      <c r="BM6" s="467"/>
      <c r="BN6" s="431">
        <v>1167127</v>
      </c>
      <c r="BO6" s="432"/>
      <c r="BP6" s="432"/>
      <c r="BQ6" s="432"/>
      <c r="BR6" s="432"/>
      <c r="BS6" s="432"/>
      <c r="BT6" s="432"/>
      <c r="BU6" s="433"/>
      <c r="BV6" s="431">
        <v>1051092</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95</v>
      </c>
      <c r="CU6" s="469"/>
      <c r="CV6" s="469"/>
      <c r="CW6" s="469"/>
      <c r="CX6" s="469"/>
      <c r="CY6" s="469"/>
      <c r="CZ6" s="469"/>
      <c r="DA6" s="470"/>
      <c r="DB6" s="468">
        <v>97.2</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100</v>
      </c>
      <c r="AV7" s="464"/>
      <c r="AW7" s="464"/>
      <c r="AX7" s="464"/>
      <c r="AY7" s="465" t="s">
        <v>104</v>
      </c>
      <c r="AZ7" s="466"/>
      <c r="BA7" s="466"/>
      <c r="BB7" s="466"/>
      <c r="BC7" s="466"/>
      <c r="BD7" s="466"/>
      <c r="BE7" s="466"/>
      <c r="BF7" s="466"/>
      <c r="BG7" s="466"/>
      <c r="BH7" s="466"/>
      <c r="BI7" s="466"/>
      <c r="BJ7" s="466"/>
      <c r="BK7" s="466"/>
      <c r="BL7" s="466"/>
      <c r="BM7" s="467"/>
      <c r="BN7" s="431">
        <v>296400</v>
      </c>
      <c r="BO7" s="432"/>
      <c r="BP7" s="432"/>
      <c r="BQ7" s="432"/>
      <c r="BR7" s="432"/>
      <c r="BS7" s="432"/>
      <c r="BT7" s="432"/>
      <c r="BU7" s="433"/>
      <c r="BV7" s="431">
        <v>233639</v>
      </c>
      <c r="BW7" s="432"/>
      <c r="BX7" s="432"/>
      <c r="BY7" s="432"/>
      <c r="BZ7" s="432"/>
      <c r="CA7" s="432"/>
      <c r="CB7" s="432"/>
      <c r="CC7" s="433"/>
      <c r="CD7" s="434" t="s">
        <v>105</v>
      </c>
      <c r="CE7" s="435"/>
      <c r="CF7" s="435"/>
      <c r="CG7" s="435"/>
      <c r="CH7" s="435"/>
      <c r="CI7" s="435"/>
      <c r="CJ7" s="435"/>
      <c r="CK7" s="435"/>
      <c r="CL7" s="435"/>
      <c r="CM7" s="435"/>
      <c r="CN7" s="435"/>
      <c r="CO7" s="435"/>
      <c r="CP7" s="435"/>
      <c r="CQ7" s="435"/>
      <c r="CR7" s="435"/>
      <c r="CS7" s="436"/>
      <c r="CT7" s="431">
        <v>14600615</v>
      </c>
      <c r="CU7" s="432"/>
      <c r="CV7" s="432"/>
      <c r="CW7" s="432"/>
      <c r="CX7" s="432"/>
      <c r="CY7" s="432"/>
      <c r="CZ7" s="432"/>
      <c r="DA7" s="433"/>
      <c r="DB7" s="431">
        <v>14440785</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106</v>
      </c>
      <c r="AN8" s="461"/>
      <c r="AO8" s="461"/>
      <c r="AP8" s="461"/>
      <c r="AQ8" s="461"/>
      <c r="AR8" s="461"/>
      <c r="AS8" s="461"/>
      <c r="AT8" s="462"/>
      <c r="AU8" s="463" t="s">
        <v>107</v>
      </c>
      <c r="AV8" s="464"/>
      <c r="AW8" s="464"/>
      <c r="AX8" s="464"/>
      <c r="AY8" s="465" t="s">
        <v>108</v>
      </c>
      <c r="AZ8" s="466"/>
      <c r="BA8" s="466"/>
      <c r="BB8" s="466"/>
      <c r="BC8" s="466"/>
      <c r="BD8" s="466"/>
      <c r="BE8" s="466"/>
      <c r="BF8" s="466"/>
      <c r="BG8" s="466"/>
      <c r="BH8" s="466"/>
      <c r="BI8" s="466"/>
      <c r="BJ8" s="466"/>
      <c r="BK8" s="466"/>
      <c r="BL8" s="466"/>
      <c r="BM8" s="467"/>
      <c r="BN8" s="431">
        <v>870727</v>
      </c>
      <c r="BO8" s="432"/>
      <c r="BP8" s="432"/>
      <c r="BQ8" s="432"/>
      <c r="BR8" s="432"/>
      <c r="BS8" s="432"/>
      <c r="BT8" s="432"/>
      <c r="BU8" s="433"/>
      <c r="BV8" s="431">
        <v>817453</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0.28000000000000003</v>
      </c>
      <c r="CU8" s="472"/>
      <c r="CV8" s="472"/>
      <c r="CW8" s="472"/>
      <c r="CX8" s="472"/>
      <c r="CY8" s="472"/>
      <c r="CZ8" s="472"/>
      <c r="DA8" s="473"/>
      <c r="DB8" s="471">
        <v>0.27</v>
      </c>
      <c r="DC8" s="472"/>
      <c r="DD8" s="472"/>
      <c r="DE8" s="472"/>
      <c r="DF8" s="472"/>
      <c r="DG8" s="472"/>
      <c r="DH8" s="472"/>
      <c r="DI8" s="473"/>
      <c r="DJ8" s="186"/>
      <c r="DK8" s="186"/>
      <c r="DL8" s="186"/>
      <c r="DM8" s="186"/>
      <c r="DN8" s="186"/>
      <c r="DO8" s="186"/>
    </row>
    <row r="9" spans="1:119" ht="18.75" customHeight="1" thickBot="1" x14ac:dyDescent="0.2">
      <c r="A9" s="187"/>
      <c r="B9" s="425" t="s">
        <v>110</v>
      </c>
      <c r="C9" s="426"/>
      <c r="D9" s="426"/>
      <c r="E9" s="426"/>
      <c r="F9" s="426"/>
      <c r="G9" s="426"/>
      <c r="H9" s="426"/>
      <c r="I9" s="426"/>
      <c r="J9" s="426"/>
      <c r="K9" s="474"/>
      <c r="L9" s="475" t="s">
        <v>111</v>
      </c>
      <c r="M9" s="476"/>
      <c r="N9" s="476"/>
      <c r="O9" s="476"/>
      <c r="P9" s="476"/>
      <c r="Q9" s="477"/>
      <c r="R9" s="478">
        <v>33695</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114</v>
      </c>
      <c r="AV9" s="464"/>
      <c r="AW9" s="464"/>
      <c r="AX9" s="464"/>
      <c r="AY9" s="465" t="s">
        <v>115</v>
      </c>
      <c r="AZ9" s="466"/>
      <c r="BA9" s="466"/>
      <c r="BB9" s="466"/>
      <c r="BC9" s="466"/>
      <c r="BD9" s="466"/>
      <c r="BE9" s="466"/>
      <c r="BF9" s="466"/>
      <c r="BG9" s="466"/>
      <c r="BH9" s="466"/>
      <c r="BI9" s="466"/>
      <c r="BJ9" s="466"/>
      <c r="BK9" s="466"/>
      <c r="BL9" s="466"/>
      <c r="BM9" s="467"/>
      <c r="BN9" s="431">
        <v>53274</v>
      </c>
      <c r="BO9" s="432"/>
      <c r="BP9" s="432"/>
      <c r="BQ9" s="432"/>
      <c r="BR9" s="432"/>
      <c r="BS9" s="432"/>
      <c r="BT9" s="432"/>
      <c r="BU9" s="433"/>
      <c r="BV9" s="431">
        <v>-209030</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14.8</v>
      </c>
      <c r="CU9" s="429"/>
      <c r="CV9" s="429"/>
      <c r="CW9" s="429"/>
      <c r="CX9" s="429"/>
      <c r="CY9" s="429"/>
      <c r="CZ9" s="429"/>
      <c r="DA9" s="430"/>
      <c r="DB9" s="428">
        <v>16.2</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36584</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7033</v>
      </c>
      <c r="BO10" s="432"/>
      <c r="BP10" s="432"/>
      <c r="BQ10" s="432"/>
      <c r="BR10" s="432"/>
      <c r="BS10" s="432"/>
      <c r="BT10" s="432"/>
      <c r="BU10" s="433"/>
      <c r="BV10" s="431">
        <v>7208</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125</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34692</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107</v>
      </c>
      <c r="AV12" s="464"/>
      <c r="AW12" s="464"/>
      <c r="AX12" s="464"/>
      <c r="AY12" s="465" t="s">
        <v>134</v>
      </c>
      <c r="AZ12" s="466"/>
      <c r="BA12" s="466"/>
      <c r="BB12" s="466"/>
      <c r="BC12" s="466"/>
      <c r="BD12" s="466"/>
      <c r="BE12" s="466"/>
      <c r="BF12" s="466"/>
      <c r="BG12" s="466"/>
      <c r="BH12" s="466"/>
      <c r="BI12" s="466"/>
      <c r="BJ12" s="466"/>
      <c r="BK12" s="466"/>
      <c r="BL12" s="466"/>
      <c r="BM12" s="467"/>
      <c r="BN12" s="431">
        <v>762990</v>
      </c>
      <c r="BO12" s="432"/>
      <c r="BP12" s="432"/>
      <c r="BQ12" s="432"/>
      <c r="BR12" s="432"/>
      <c r="BS12" s="432"/>
      <c r="BT12" s="432"/>
      <c r="BU12" s="433"/>
      <c r="BV12" s="431">
        <v>300104</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128</v>
      </c>
      <c r="CU12" s="472"/>
      <c r="CV12" s="472"/>
      <c r="CW12" s="472"/>
      <c r="CX12" s="472"/>
      <c r="CY12" s="472"/>
      <c r="CZ12" s="472"/>
      <c r="DA12" s="473"/>
      <c r="DB12" s="471" t="s">
        <v>136</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34438</v>
      </c>
      <c r="S13" s="516"/>
      <c r="T13" s="516"/>
      <c r="U13" s="516"/>
      <c r="V13" s="517"/>
      <c r="W13" s="447" t="s">
        <v>138</v>
      </c>
      <c r="X13" s="448"/>
      <c r="Y13" s="448"/>
      <c r="Z13" s="448"/>
      <c r="AA13" s="448"/>
      <c r="AB13" s="438"/>
      <c r="AC13" s="482">
        <v>3576</v>
      </c>
      <c r="AD13" s="483"/>
      <c r="AE13" s="483"/>
      <c r="AF13" s="483"/>
      <c r="AG13" s="525"/>
      <c r="AH13" s="482">
        <v>3849</v>
      </c>
      <c r="AI13" s="483"/>
      <c r="AJ13" s="483"/>
      <c r="AK13" s="483"/>
      <c r="AL13" s="484"/>
      <c r="AM13" s="460" t="s">
        <v>139</v>
      </c>
      <c r="AN13" s="461"/>
      <c r="AO13" s="461"/>
      <c r="AP13" s="461"/>
      <c r="AQ13" s="461"/>
      <c r="AR13" s="461"/>
      <c r="AS13" s="461"/>
      <c r="AT13" s="462"/>
      <c r="AU13" s="463" t="s">
        <v>140</v>
      </c>
      <c r="AV13" s="464"/>
      <c r="AW13" s="464"/>
      <c r="AX13" s="464"/>
      <c r="AY13" s="465" t="s">
        <v>141</v>
      </c>
      <c r="AZ13" s="466"/>
      <c r="BA13" s="466"/>
      <c r="BB13" s="466"/>
      <c r="BC13" s="466"/>
      <c r="BD13" s="466"/>
      <c r="BE13" s="466"/>
      <c r="BF13" s="466"/>
      <c r="BG13" s="466"/>
      <c r="BH13" s="466"/>
      <c r="BI13" s="466"/>
      <c r="BJ13" s="466"/>
      <c r="BK13" s="466"/>
      <c r="BL13" s="466"/>
      <c r="BM13" s="467"/>
      <c r="BN13" s="431">
        <v>-702683</v>
      </c>
      <c r="BO13" s="432"/>
      <c r="BP13" s="432"/>
      <c r="BQ13" s="432"/>
      <c r="BR13" s="432"/>
      <c r="BS13" s="432"/>
      <c r="BT13" s="432"/>
      <c r="BU13" s="433"/>
      <c r="BV13" s="431">
        <v>-501926</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4.8</v>
      </c>
      <c r="CU13" s="429"/>
      <c r="CV13" s="429"/>
      <c r="CW13" s="429"/>
      <c r="CX13" s="429"/>
      <c r="CY13" s="429"/>
      <c r="CZ13" s="429"/>
      <c r="DA13" s="430"/>
      <c r="DB13" s="428">
        <v>4.9000000000000004</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35377</v>
      </c>
      <c r="S14" s="516"/>
      <c r="T14" s="516"/>
      <c r="U14" s="516"/>
      <c r="V14" s="517"/>
      <c r="W14" s="421"/>
      <c r="X14" s="422"/>
      <c r="Y14" s="422"/>
      <c r="Z14" s="422"/>
      <c r="AA14" s="422"/>
      <c r="AB14" s="411"/>
      <c r="AC14" s="518">
        <v>21.2</v>
      </c>
      <c r="AD14" s="519"/>
      <c r="AE14" s="519"/>
      <c r="AF14" s="519"/>
      <c r="AG14" s="520"/>
      <c r="AH14" s="518">
        <v>21.5</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t="s">
        <v>145</v>
      </c>
      <c r="CU14" s="530"/>
      <c r="CV14" s="530"/>
      <c r="CW14" s="530"/>
      <c r="CX14" s="530"/>
      <c r="CY14" s="530"/>
      <c r="CZ14" s="530"/>
      <c r="DA14" s="531"/>
      <c r="DB14" s="529" t="s">
        <v>128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137</v>
      </c>
      <c r="N15" s="523"/>
      <c r="O15" s="523"/>
      <c r="P15" s="523"/>
      <c r="Q15" s="524"/>
      <c r="R15" s="515">
        <v>35136</v>
      </c>
      <c r="S15" s="516"/>
      <c r="T15" s="516"/>
      <c r="U15" s="516"/>
      <c r="V15" s="517"/>
      <c r="W15" s="447" t="s">
        <v>146</v>
      </c>
      <c r="X15" s="448"/>
      <c r="Y15" s="448"/>
      <c r="Z15" s="448"/>
      <c r="AA15" s="448"/>
      <c r="AB15" s="438"/>
      <c r="AC15" s="482">
        <v>3168</v>
      </c>
      <c r="AD15" s="483"/>
      <c r="AE15" s="483"/>
      <c r="AF15" s="483"/>
      <c r="AG15" s="525"/>
      <c r="AH15" s="482">
        <v>3565</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3820398</v>
      </c>
      <c r="BO15" s="395"/>
      <c r="BP15" s="395"/>
      <c r="BQ15" s="395"/>
      <c r="BR15" s="395"/>
      <c r="BS15" s="395"/>
      <c r="BT15" s="395"/>
      <c r="BU15" s="396"/>
      <c r="BV15" s="394">
        <v>3619322</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18.8</v>
      </c>
      <c r="AD16" s="519"/>
      <c r="AE16" s="519"/>
      <c r="AF16" s="519"/>
      <c r="AG16" s="520"/>
      <c r="AH16" s="518">
        <v>19.899999999999999</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13264057</v>
      </c>
      <c r="BO16" s="432"/>
      <c r="BP16" s="432"/>
      <c r="BQ16" s="432"/>
      <c r="BR16" s="432"/>
      <c r="BS16" s="432"/>
      <c r="BT16" s="432"/>
      <c r="BU16" s="433"/>
      <c r="BV16" s="431">
        <v>12943301</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10139</v>
      </c>
      <c r="AD17" s="483"/>
      <c r="AE17" s="483"/>
      <c r="AF17" s="483"/>
      <c r="AG17" s="525"/>
      <c r="AH17" s="482">
        <v>10476</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4720781</v>
      </c>
      <c r="BO17" s="432"/>
      <c r="BP17" s="432"/>
      <c r="BQ17" s="432"/>
      <c r="BR17" s="432"/>
      <c r="BS17" s="432"/>
      <c r="BT17" s="432"/>
      <c r="BU17" s="433"/>
      <c r="BV17" s="431">
        <v>4521015</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603.14</v>
      </c>
      <c r="M18" s="547"/>
      <c r="N18" s="547"/>
      <c r="O18" s="547"/>
      <c r="P18" s="547"/>
      <c r="Q18" s="547"/>
      <c r="R18" s="548"/>
      <c r="S18" s="548"/>
      <c r="T18" s="548"/>
      <c r="U18" s="548"/>
      <c r="V18" s="549"/>
      <c r="W18" s="449"/>
      <c r="X18" s="450"/>
      <c r="Y18" s="450"/>
      <c r="Z18" s="450"/>
      <c r="AA18" s="450"/>
      <c r="AB18" s="441"/>
      <c r="AC18" s="550">
        <v>60.1</v>
      </c>
      <c r="AD18" s="551"/>
      <c r="AE18" s="551"/>
      <c r="AF18" s="551"/>
      <c r="AG18" s="552"/>
      <c r="AH18" s="550">
        <v>58.6</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13567632</v>
      </c>
      <c r="BO18" s="432"/>
      <c r="BP18" s="432"/>
      <c r="BQ18" s="432"/>
      <c r="BR18" s="432"/>
      <c r="BS18" s="432"/>
      <c r="BT18" s="432"/>
      <c r="BU18" s="433"/>
      <c r="BV18" s="431">
        <v>13760876</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56</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17564508</v>
      </c>
      <c r="BO19" s="432"/>
      <c r="BP19" s="432"/>
      <c r="BQ19" s="432"/>
      <c r="BR19" s="432"/>
      <c r="BS19" s="432"/>
      <c r="BT19" s="432"/>
      <c r="BU19" s="433"/>
      <c r="BV19" s="431">
        <v>16890851</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13780</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25037790</v>
      </c>
      <c r="BO23" s="432"/>
      <c r="BP23" s="432"/>
      <c r="BQ23" s="432"/>
      <c r="BR23" s="432"/>
      <c r="BS23" s="432"/>
      <c r="BT23" s="432"/>
      <c r="BU23" s="433"/>
      <c r="BV23" s="431">
        <v>22852785</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7398</v>
      </c>
      <c r="R24" s="483"/>
      <c r="S24" s="483"/>
      <c r="T24" s="483"/>
      <c r="U24" s="483"/>
      <c r="V24" s="525"/>
      <c r="W24" s="584"/>
      <c r="X24" s="572"/>
      <c r="Y24" s="573"/>
      <c r="Z24" s="481" t="s">
        <v>170</v>
      </c>
      <c r="AA24" s="461"/>
      <c r="AB24" s="461"/>
      <c r="AC24" s="461"/>
      <c r="AD24" s="461"/>
      <c r="AE24" s="461"/>
      <c r="AF24" s="461"/>
      <c r="AG24" s="462"/>
      <c r="AH24" s="482">
        <v>445</v>
      </c>
      <c r="AI24" s="483"/>
      <c r="AJ24" s="483"/>
      <c r="AK24" s="483"/>
      <c r="AL24" s="525"/>
      <c r="AM24" s="482">
        <v>1524570</v>
      </c>
      <c r="AN24" s="483"/>
      <c r="AO24" s="483"/>
      <c r="AP24" s="483"/>
      <c r="AQ24" s="483"/>
      <c r="AR24" s="525"/>
      <c r="AS24" s="482">
        <v>3426</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17057905</v>
      </c>
      <c r="BO24" s="432"/>
      <c r="BP24" s="432"/>
      <c r="BQ24" s="432"/>
      <c r="BR24" s="432"/>
      <c r="BS24" s="432"/>
      <c r="BT24" s="432"/>
      <c r="BU24" s="433"/>
      <c r="BV24" s="431">
        <v>17094172</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1</v>
      </c>
      <c r="M25" s="483"/>
      <c r="N25" s="483"/>
      <c r="O25" s="483"/>
      <c r="P25" s="525"/>
      <c r="Q25" s="482">
        <v>6251</v>
      </c>
      <c r="R25" s="483"/>
      <c r="S25" s="483"/>
      <c r="T25" s="483"/>
      <c r="U25" s="483"/>
      <c r="V25" s="525"/>
      <c r="W25" s="584"/>
      <c r="X25" s="572"/>
      <c r="Y25" s="573"/>
      <c r="Z25" s="481" t="s">
        <v>173</v>
      </c>
      <c r="AA25" s="461"/>
      <c r="AB25" s="461"/>
      <c r="AC25" s="461"/>
      <c r="AD25" s="461"/>
      <c r="AE25" s="461"/>
      <c r="AF25" s="461"/>
      <c r="AG25" s="462"/>
      <c r="AH25" s="482">
        <v>85</v>
      </c>
      <c r="AI25" s="483"/>
      <c r="AJ25" s="483"/>
      <c r="AK25" s="483"/>
      <c r="AL25" s="525"/>
      <c r="AM25" s="482">
        <v>255935</v>
      </c>
      <c r="AN25" s="483"/>
      <c r="AO25" s="483"/>
      <c r="AP25" s="483"/>
      <c r="AQ25" s="483"/>
      <c r="AR25" s="525"/>
      <c r="AS25" s="482">
        <v>3011</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3594144</v>
      </c>
      <c r="BO25" s="395"/>
      <c r="BP25" s="395"/>
      <c r="BQ25" s="395"/>
      <c r="BR25" s="395"/>
      <c r="BS25" s="395"/>
      <c r="BT25" s="395"/>
      <c r="BU25" s="396"/>
      <c r="BV25" s="394">
        <v>5198685</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5577</v>
      </c>
      <c r="R26" s="483"/>
      <c r="S26" s="483"/>
      <c r="T26" s="483"/>
      <c r="U26" s="483"/>
      <c r="V26" s="525"/>
      <c r="W26" s="584"/>
      <c r="X26" s="572"/>
      <c r="Y26" s="573"/>
      <c r="Z26" s="481" t="s">
        <v>176</v>
      </c>
      <c r="AA26" s="594"/>
      <c r="AB26" s="594"/>
      <c r="AC26" s="594"/>
      <c r="AD26" s="594"/>
      <c r="AE26" s="594"/>
      <c r="AF26" s="594"/>
      <c r="AG26" s="595"/>
      <c r="AH26" s="482">
        <v>12</v>
      </c>
      <c r="AI26" s="483"/>
      <c r="AJ26" s="483"/>
      <c r="AK26" s="483"/>
      <c r="AL26" s="525"/>
      <c r="AM26" s="482">
        <v>46536</v>
      </c>
      <c r="AN26" s="483"/>
      <c r="AO26" s="483"/>
      <c r="AP26" s="483"/>
      <c r="AQ26" s="483"/>
      <c r="AR26" s="525"/>
      <c r="AS26" s="482">
        <v>3878</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178</v>
      </c>
      <c r="BO26" s="432"/>
      <c r="BP26" s="432"/>
      <c r="BQ26" s="432"/>
      <c r="BR26" s="432"/>
      <c r="BS26" s="432"/>
      <c r="BT26" s="432"/>
      <c r="BU26" s="433"/>
      <c r="BV26" s="431" t="s">
        <v>145</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179</v>
      </c>
      <c r="F27" s="461"/>
      <c r="G27" s="461"/>
      <c r="H27" s="461"/>
      <c r="I27" s="461"/>
      <c r="J27" s="461"/>
      <c r="K27" s="462"/>
      <c r="L27" s="482">
        <v>1</v>
      </c>
      <c r="M27" s="483"/>
      <c r="N27" s="483"/>
      <c r="O27" s="483"/>
      <c r="P27" s="525"/>
      <c r="Q27" s="482">
        <v>4000</v>
      </c>
      <c r="R27" s="483"/>
      <c r="S27" s="483"/>
      <c r="T27" s="483"/>
      <c r="U27" s="483"/>
      <c r="V27" s="525"/>
      <c r="W27" s="584"/>
      <c r="X27" s="572"/>
      <c r="Y27" s="573"/>
      <c r="Z27" s="481" t="s">
        <v>180</v>
      </c>
      <c r="AA27" s="461"/>
      <c r="AB27" s="461"/>
      <c r="AC27" s="461"/>
      <c r="AD27" s="461"/>
      <c r="AE27" s="461"/>
      <c r="AF27" s="461"/>
      <c r="AG27" s="462"/>
      <c r="AH27" s="482">
        <v>12</v>
      </c>
      <c r="AI27" s="483"/>
      <c r="AJ27" s="483"/>
      <c r="AK27" s="483"/>
      <c r="AL27" s="525"/>
      <c r="AM27" s="482">
        <v>45234</v>
      </c>
      <c r="AN27" s="483"/>
      <c r="AO27" s="483"/>
      <c r="AP27" s="483"/>
      <c r="AQ27" s="483"/>
      <c r="AR27" s="525"/>
      <c r="AS27" s="482">
        <v>3770</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7">
        <v>570630</v>
      </c>
      <c r="BO27" s="608"/>
      <c r="BP27" s="608"/>
      <c r="BQ27" s="608"/>
      <c r="BR27" s="608"/>
      <c r="BS27" s="608"/>
      <c r="BT27" s="608"/>
      <c r="BU27" s="609"/>
      <c r="BV27" s="607">
        <v>570630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182</v>
      </c>
      <c r="F28" s="461"/>
      <c r="G28" s="461"/>
      <c r="H28" s="461"/>
      <c r="I28" s="461"/>
      <c r="J28" s="461"/>
      <c r="K28" s="462"/>
      <c r="L28" s="482">
        <v>1</v>
      </c>
      <c r="M28" s="483"/>
      <c r="N28" s="483"/>
      <c r="O28" s="483"/>
      <c r="P28" s="525"/>
      <c r="Q28" s="482">
        <v>3600</v>
      </c>
      <c r="R28" s="483"/>
      <c r="S28" s="483"/>
      <c r="T28" s="483"/>
      <c r="U28" s="483"/>
      <c r="V28" s="525"/>
      <c r="W28" s="584"/>
      <c r="X28" s="572"/>
      <c r="Y28" s="573"/>
      <c r="Z28" s="481" t="s">
        <v>183</v>
      </c>
      <c r="AA28" s="461"/>
      <c r="AB28" s="461"/>
      <c r="AC28" s="461"/>
      <c r="AD28" s="461"/>
      <c r="AE28" s="461"/>
      <c r="AF28" s="461"/>
      <c r="AG28" s="462"/>
      <c r="AH28" s="482" t="s">
        <v>145</v>
      </c>
      <c r="AI28" s="483"/>
      <c r="AJ28" s="483"/>
      <c r="AK28" s="483"/>
      <c r="AL28" s="525"/>
      <c r="AM28" s="482" t="s">
        <v>178</v>
      </c>
      <c r="AN28" s="483"/>
      <c r="AO28" s="483"/>
      <c r="AP28" s="483"/>
      <c r="AQ28" s="483"/>
      <c r="AR28" s="525"/>
      <c r="AS28" s="482" t="s">
        <v>145</v>
      </c>
      <c r="AT28" s="483"/>
      <c r="AU28" s="483"/>
      <c r="AV28" s="483"/>
      <c r="AW28" s="483"/>
      <c r="AX28" s="484"/>
      <c r="AY28" s="610" t="s">
        <v>184</v>
      </c>
      <c r="AZ28" s="611"/>
      <c r="BA28" s="611"/>
      <c r="BB28" s="612"/>
      <c r="BC28" s="391" t="s">
        <v>47</v>
      </c>
      <c r="BD28" s="392"/>
      <c r="BE28" s="392"/>
      <c r="BF28" s="392"/>
      <c r="BG28" s="392"/>
      <c r="BH28" s="392"/>
      <c r="BI28" s="392"/>
      <c r="BJ28" s="392"/>
      <c r="BK28" s="392"/>
      <c r="BL28" s="392"/>
      <c r="BM28" s="393"/>
      <c r="BN28" s="394">
        <v>5864547</v>
      </c>
      <c r="BO28" s="395"/>
      <c r="BP28" s="395"/>
      <c r="BQ28" s="395"/>
      <c r="BR28" s="395"/>
      <c r="BS28" s="395"/>
      <c r="BT28" s="395"/>
      <c r="BU28" s="396"/>
      <c r="BV28" s="394">
        <v>6211777</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185</v>
      </c>
      <c r="F29" s="461"/>
      <c r="G29" s="461"/>
      <c r="H29" s="461"/>
      <c r="I29" s="461"/>
      <c r="J29" s="461"/>
      <c r="K29" s="462"/>
      <c r="L29" s="482">
        <v>16</v>
      </c>
      <c r="M29" s="483"/>
      <c r="N29" s="483"/>
      <c r="O29" s="483"/>
      <c r="P29" s="525"/>
      <c r="Q29" s="482">
        <v>3400</v>
      </c>
      <c r="R29" s="483"/>
      <c r="S29" s="483"/>
      <c r="T29" s="483"/>
      <c r="U29" s="483"/>
      <c r="V29" s="525"/>
      <c r="W29" s="585"/>
      <c r="X29" s="586"/>
      <c r="Y29" s="587"/>
      <c r="Z29" s="481" t="s">
        <v>186</v>
      </c>
      <c r="AA29" s="461"/>
      <c r="AB29" s="461"/>
      <c r="AC29" s="461"/>
      <c r="AD29" s="461"/>
      <c r="AE29" s="461"/>
      <c r="AF29" s="461"/>
      <c r="AG29" s="462"/>
      <c r="AH29" s="482">
        <v>457</v>
      </c>
      <c r="AI29" s="483"/>
      <c r="AJ29" s="483"/>
      <c r="AK29" s="483"/>
      <c r="AL29" s="525"/>
      <c r="AM29" s="482">
        <v>1569804</v>
      </c>
      <c r="AN29" s="483"/>
      <c r="AO29" s="483"/>
      <c r="AP29" s="483"/>
      <c r="AQ29" s="483"/>
      <c r="AR29" s="525"/>
      <c r="AS29" s="482">
        <v>3435</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1783888</v>
      </c>
      <c r="BO29" s="432"/>
      <c r="BP29" s="432"/>
      <c r="BQ29" s="432"/>
      <c r="BR29" s="432"/>
      <c r="BS29" s="432"/>
      <c r="BT29" s="432"/>
      <c r="BU29" s="433"/>
      <c r="BV29" s="431">
        <v>1780230</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100.3</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10091965</v>
      </c>
      <c r="BO30" s="608"/>
      <c r="BP30" s="608"/>
      <c r="BQ30" s="608"/>
      <c r="BR30" s="608"/>
      <c r="BS30" s="608"/>
      <c r="BT30" s="608"/>
      <c r="BU30" s="609"/>
      <c r="BV30" s="607">
        <v>11138240</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197</v>
      </c>
      <c r="V33" s="455"/>
      <c r="W33" s="420" t="s">
        <v>198</v>
      </c>
      <c r="X33" s="420"/>
      <c r="Y33" s="420"/>
      <c r="Z33" s="420"/>
      <c r="AA33" s="420"/>
      <c r="AB33" s="420"/>
      <c r="AC33" s="420"/>
      <c r="AD33" s="420"/>
      <c r="AE33" s="420"/>
      <c r="AF33" s="420"/>
      <c r="AG33" s="420"/>
      <c r="AH33" s="420"/>
      <c r="AI33" s="420"/>
      <c r="AJ33" s="420"/>
      <c r="AK33" s="420"/>
      <c r="AL33" s="216"/>
      <c r="AM33" s="455" t="s">
        <v>197</v>
      </c>
      <c r="AN33" s="455"/>
      <c r="AO33" s="420" t="s">
        <v>196</v>
      </c>
      <c r="AP33" s="420"/>
      <c r="AQ33" s="420"/>
      <c r="AR33" s="420"/>
      <c r="AS33" s="420"/>
      <c r="AT33" s="420"/>
      <c r="AU33" s="420"/>
      <c r="AV33" s="420"/>
      <c r="AW33" s="420"/>
      <c r="AX33" s="420"/>
      <c r="AY33" s="420"/>
      <c r="AZ33" s="420"/>
      <c r="BA33" s="420"/>
      <c r="BB33" s="420"/>
      <c r="BC33" s="420"/>
      <c r="BD33" s="217"/>
      <c r="BE33" s="420" t="s">
        <v>199</v>
      </c>
      <c r="BF33" s="420"/>
      <c r="BG33" s="420" t="s">
        <v>200</v>
      </c>
      <c r="BH33" s="420"/>
      <c r="BI33" s="420"/>
      <c r="BJ33" s="420"/>
      <c r="BK33" s="420"/>
      <c r="BL33" s="420"/>
      <c r="BM33" s="420"/>
      <c r="BN33" s="420"/>
      <c r="BO33" s="420"/>
      <c r="BP33" s="420"/>
      <c r="BQ33" s="420"/>
      <c r="BR33" s="420"/>
      <c r="BS33" s="420"/>
      <c r="BT33" s="420"/>
      <c r="BU33" s="420"/>
      <c r="BV33" s="217"/>
      <c r="BW33" s="455" t="s">
        <v>199</v>
      </c>
      <c r="BX33" s="455"/>
      <c r="BY33" s="420" t="s">
        <v>201</v>
      </c>
      <c r="BZ33" s="420"/>
      <c r="CA33" s="420"/>
      <c r="CB33" s="420"/>
      <c r="CC33" s="420"/>
      <c r="CD33" s="420"/>
      <c r="CE33" s="420"/>
      <c r="CF33" s="420"/>
      <c r="CG33" s="420"/>
      <c r="CH33" s="420"/>
      <c r="CI33" s="420"/>
      <c r="CJ33" s="420"/>
      <c r="CK33" s="420"/>
      <c r="CL33" s="420"/>
      <c r="CM33" s="420"/>
      <c r="CN33" s="216"/>
      <c r="CO33" s="455" t="s">
        <v>197</v>
      </c>
      <c r="CP33" s="455"/>
      <c r="CQ33" s="420" t="s">
        <v>202</v>
      </c>
      <c r="CR33" s="420"/>
      <c r="CS33" s="420"/>
      <c r="CT33" s="420"/>
      <c r="CU33" s="420"/>
      <c r="CV33" s="420"/>
      <c r="CW33" s="420"/>
      <c r="CX33" s="420"/>
      <c r="CY33" s="420"/>
      <c r="CZ33" s="420"/>
      <c r="DA33" s="420"/>
      <c r="DB33" s="420"/>
      <c r="DC33" s="420"/>
      <c r="DD33" s="420"/>
      <c r="DE33" s="420"/>
      <c r="DF33" s="216"/>
      <c r="DG33" s="619" t="s">
        <v>203</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上水道特別会計</v>
      </c>
      <c r="AP34" s="621"/>
      <c r="AQ34" s="621"/>
      <c r="AR34" s="621"/>
      <c r="AS34" s="621"/>
      <c r="AT34" s="621"/>
      <c r="AU34" s="621"/>
      <c r="AV34" s="621"/>
      <c r="AW34" s="621"/>
      <c r="AX34" s="621"/>
      <c r="AY34" s="621"/>
      <c r="AZ34" s="621"/>
      <c r="BA34" s="621"/>
      <c r="BB34" s="621"/>
      <c r="BC34" s="621"/>
      <c r="BD34" s="214"/>
      <c r="BE34" s="620">
        <f>IF(BG34="","",MAX(C34:D43,U34:V43,AM34:AN43)+1)</f>
        <v>9</v>
      </c>
      <c r="BF34" s="620"/>
      <c r="BG34" s="621" t="str">
        <f>IF('各会計、関係団体の財政状況及び健全化判断比率'!B35="","",'各会計、関係団体の財政状況及び健全化判断比率'!B35)</f>
        <v>農業集落排水特別会計</v>
      </c>
      <c r="BH34" s="621"/>
      <c r="BI34" s="621"/>
      <c r="BJ34" s="621"/>
      <c r="BK34" s="621"/>
      <c r="BL34" s="621"/>
      <c r="BM34" s="621"/>
      <c r="BN34" s="621"/>
      <c r="BO34" s="621"/>
      <c r="BP34" s="621"/>
      <c r="BQ34" s="621"/>
      <c r="BR34" s="621"/>
      <c r="BS34" s="621"/>
      <c r="BT34" s="621"/>
      <c r="BU34" s="621"/>
      <c r="BV34" s="214"/>
      <c r="BW34" s="620">
        <f>IF(BY34="","",MAX(C34:D43,U34:V43,AM34:AN43,BE34:BF43)+1)</f>
        <v>11</v>
      </c>
      <c r="BX34" s="620"/>
      <c r="BY34" s="621" t="str">
        <f>IF('各会計、関係団体の財政状況及び健全化判断比率'!B68="","",'各会計、関係団体の財政状況及び健全化判断比率'!B68)</f>
        <v>大分県退職手当組合</v>
      </c>
      <c r="BZ34" s="621"/>
      <c r="CA34" s="621"/>
      <c r="CB34" s="621"/>
      <c r="CC34" s="621"/>
      <c r="CD34" s="621"/>
      <c r="CE34" s="621"/>
      <c r="CF34" s="621"/>
      <c r="CG34" s="621"/>
      <c r="CH34" s="621"/>
      <c r="CI34" s="621"/>
      <c r="CJ34" s="621"/>
      <c r="CK34" s="621"/>
      <c r="CL34" s="621"/>
      <c r="CM34" s="621"/>
      <c r="CN34" s="214"/>
      <c r="CO34" s="620">
        <f>IF(CQ34="","",MAX(C34:D43,U34:V43,AM34:AN43,BE34:BF43,BW34:BX43)+1)</f>
        <v>17</v>
      </c>
      <c r="CP34" s="620"/>
      <c r="CQ34" s="621" t="str">
        <f>IF('各会計、関係団体の財政状況及び健全化判断比率'!BS7="","",'各会計、関係団体の財政状況及び健全化判断比率'!BS7)</f>
        <v>豊後大野市土地開発公社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6</v>
      </c>
      <c r="AN35" s="620"/>
      <c r="AO35" s="621" t="str">
        <f>IF('各会計、関係団体の財政状況及び健全化判断比率'!B32="","",'各会計、関係団体の財政状況及び健全化判断比率'!B32)</f>
        <v>病院事業特別会計</v>
      </c>
      <c r="AP35" s="621"/>
      <c r="AQ35" s="621"/>
      <c r="AR35" s="621"/>
      <c r="AS35" s="621"/>
      <c r="AT35" s="621"/>
      <c r="AU35" s="621"/>
      <c r="AV35" s="621"/>
      <c r="AW35" s="621"/>
      <c r="AX35" s="621"/>
      <c r="AY35" s="621"/>
      <c r="AZ35" s="621"/>
      <c r="BA35" s="621"/>
      <c r="BB35" s="621"/>
      <c r="BC35" s="621"/>
      <c r="BD35" s="214"/>
      <c r="BE35" s="620">
        <f t="shared" ref="BE35:BE43" si="1">IF(BG35="","",BE34+1)</f>
        <v>10</v>
      </c>
      <c r="BF35" s="620"/>
      <c r="BG35" s="621" t="str">
        <f>IF('各会計、関係団体の財政状況及び健全化判断比率'!B36="","",'各会計、関係団体の財政状況及び健全化判断比率'!B36)</f>
        <v>浄化槽施設特別会計</v>
      </c>
      <c r="BH35" s="621"/>
      <c r="BI35" s="621"/>
      <c r="BJ35" s="621"/>
      <c r="BK35" s="621"/>
      <c r="BL35" s="621"/>
      <c r="BM35" s="621"/>
      <c r="BN35" s="621"/>
      <c r="BO35" s="621"/>
      <c r="BP35" s="621"/>
      <c r="BQ35" s="621"/>
      <c r="BR35" s="621"/>
      <c r="BS35" s="621"/>
      <c r="BT35" s="621"/>
      <c r="BU35" s="621"/>
      <c r="BV35" s="214"/>
      <c r="BW35" s="620">
        <f t="shared" ref="BW35:BW43" si="2">IF(BY35="","",BW34+1)</f>
        <v>12</v>
      </c>
      <c r="BX35" s="620"/>
      <c r="BY35" s="621" t="str">
        <f>IF('各会計、関係団体の財政状況及び健全化判断比率'!B69="","",'各会計、関係団体の財政状況及び健全化判断比率'!B69)</f>
        <v>大分県消防補償等組合</v>
      </c>
      <c r="BZ35" s="621"/>
      <c r="CA35" s="621"/>
      <c r="CB35" s="621"/>
      <c r="CC35" s="621"/>
      <c r="CD35" s="621"/>
      <c r="CE35" s="621"/>
      <c r="CF35" s="621"/>
      <c r="CG35" s="621"/>
      <c r="CH35" s="621"/>
      <c r="CI35" s="621"/>
      <c r="CJ35" s="621"/>
      <c r="CK35" s="621"/>
      <c r="CL35" s="621"/>
      <c r="CM35" s="621"/>
      <c r="CN35" s="214"/>
      <c r="CO35" s="620">
        <f t="shared" ref="CO35:CO43" si="3">IF(CQ35="","",CO34+1)</f>
        <v>18</v>
      </c>
      <c r="CP35" s="620"/>
      <c r="CQ35" s="621" t="str">
        <f>IF('各会計、関係団体の財政状況及び健全化判断比率'!BS8="","",'各会計、関係団体の財政状況及び健全化判断比率'!BS8)</f>
        <v>豊後大野市農林業振興公社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f t="shared" si="0"/>
        <v>7</v>
      </c>
      <c r="AN36" s="620"/>
      <c r="AO36" s="621" t="str">
        <f>IF('各会計、関係団体の財政状況及び健全化判断比率'!B33="","",'各会計、関係団体の財政状況及び健全化判断比率'!B33)</f>
        <v>電気事業特別会計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13</v>
      </c>
      <c r="BX36" s="620"/>
      <c r="BY36" s="621" t="str">
        <f>IF('各会計、関係団体の財政状況及び健全化判断比率'!B70="","",'各会計、関係団体の財政状況及び健全化判断比率'!B70)</f>
        <v>大分県交通災害共済組合（交通災害共済事業会計）</v>
      </c>
      <c r="BZ36" s="621"/>
      <c r="CA36" s="621"/>
      <c r="CB36" s="621"/>
      <c r="CC36" s="621"/>
      <c r="CD36" s="621"/>
      <c r="CE36" s="621"/>
      <c r="CF36" s="621"/>
      <c r="CG36" s="621"/>
      <c r="CH36" s="621"/>
      <c r="CI36" s="621"/>
      <c r="CJ36" s="621"/>
      <c r="CK36" s="621"/>
      <c r="CL36" s="621"/>
      <c r="CM36" s="621"/>
      <c r="CN36" s="214"/>
      <c r="CO36" s="620">
        <f t="shared" si="3"/>
        <v>19</v>
      </c>
      <c r="CP36" s="620"/>
      <c r="CQ36" s="621" t="str">
        <f>IF('各会計、関係団体の財政状況及び健全化判断比率'!BS9="","",'各会計、関係団体の財政状況及び健全化判断比率'!BS9)</f>
        <v>ぶんごおおのエナジー</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f t="shared" si="0"/>
        <v>8</v>
      </c>
      <c r="AN37" s="620"/>
      <c r="AO37" s="621" t="str">
        <f>IF('各会計、関係団体の財政状況及び健全化判断比率'!B34="","",'各会計、関係団体の財政状況及び健全化判断比率'!B34)</f>
        <v>公共下水道特別会計</v>
      </c>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14</v>
      </c>
      <c r="BX37" s="620"/>
      <c r="BY37" s="621" t="str">
        <f>IF('各会計、関係団体の財政状況及び健全化判断比率'!B71="","",'各会計、関係団体の財政状況及び健全化判断比率'!B71)</f>
        <v>大分県市町村会館管理組合</v>
      </c>
      <c r="BZ37" s="621"/>
      <c r="CA37" s="621"/>
      <c r="CB37" s="621"/>
      <c r="CC37" s="621"/>
      <c r="CD37" s="621"/>
      <c r="CE37" s="621"/>
      <c r="CF37" s="621"/>
      <c r="CG37" s="621"/>
      <c r="CH37" s="621"/>
      <c r="CI37" s="621"/>
      <c r="CJ37" s="621"/>
      <c r="CK37" s="621"/>
      <c r="CL37" s="621"/>
      <c r="CM37" s="621"/>
      <c r="CN37" s="214"/>
      <c r="CO37" s="620">
        <f t="shared" si="3"/>
        <v>20</v>
      </c>
      <c r="CP37" s="620"/>
      <c r="CQ37" s="621" t="str">
        <f>IF('各会計、関係団体の財政状況及び健全化判断比率'!BS10="","",'各会計、関係団体の財政状況及び健全化判断比率'!BS10)</f>
        <v>大分県農業農村振興公社</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15</v>
      </c>
      <c r="BX38" s="620"/>
      <c r="BY38" s="621" t="str">
        <f>IF('各会計、関係団体の財政状況及び健全化判断比率'!B72="","",'各会計、関係団体の財政状況及び健全化判断比率'!B72)</f>
        <v>大分県後期高齢者医療広域連合（普通会計）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16</v>
      </c>
      <c r="BX39" s="620"/>
      <c r="BY39" s="621" t="str">
        <f>IF('各会計、関係団体の財政状況及び健全化判断比率'!B73="","",'各会計、関係団体の財政状況及び健全化判断比率'!B73)</f>
        <v>大分県後期高齢者医療広域連合（後期高齢者医療事業会計）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TY174tZY9F4EBsWDTGBZHJ8d1/QvtFIs68ViwJzy3VSwwRVbEsoWXWSqf9ZhtvHAjLescIIR5y+MbGOAqub1nQ==" saltValue="wuWsxduvGaOWfqeEEFPjy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212</v>
      </c>
      <c r="DI1" s="624"/>
      <c r="DJ1" s="624"/>
      <c r="DK1" s="624"/>
      <c r="DL1" s="624"/>
      <c r="DM1" s="624"/>
      <c r="DN1" s="625"/>
      <c r="DO1" s="226"/>
      <c r="DP1" s="623" t="s">
        <v>213</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215</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216</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217</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218</v>
      </c>
      <c r="S4" s="627"/>
      <c r="T4" s="627"/>
      <c r="U4" s="627"/>
      <c r="V4" s="627"/>
      <c r="W4" s="627"/>
      <c r="X4" s="627"/>
      <c r="Y4" s="628"/>
      <c r="Z4" s="626" t="s">
        <v>219</v>
      </c>
      <c r="AA4" s="627"/>
      <c r="AB4" s="627"/>
      <c r="AC4" s="628"/>
      <c r="AD4" s="626" t="s">
        <v>220</v>
      </c>
      <c r="AE4" s="627"/>
      <c r="AF4" s="627"/>
      <c r="AG4" s="627"/>
      <c r="AH4" s="627"/>
      <c r="AI4" s="627"/>
      <c r="AJ4" s="627"/>
      <c r="AK4" s="628"/>
      <c r="AL4" s="626" t="s">
        <v>219</v>
      </c>
      <c r="AM4" s="627"/>
      <c r="AN4" s="627"/>
      <c r="AO4" s="628"/>
      <c r="AP4" s="632" t="s">
        <v>221</v>
      </c>
      <c r="AQ4" s="632"/>
      <c r="AR4" s="632"/>
      <c r="AS4" s="632"/>
      <c r="AT4" s="632"/>
      <c r="AU4" s="632"/>
      <c r="AV4" s="632"/>
      <c r="AW4" s="632"/>
      <c r="AX4" s="632"/>
      <c r="AY4" s="632"/>
      <c r="AZ4" s="632"/>
      <c r="BA4" s="632"/>
      <c r="BB4" s="632"/>
      <c r="BC4" s="632"/>
      <c r="BD4" s="632"/>
      <c r="BE4" s="632"/>
      <c r="BF4" s="632"/>
      <c r="BG4" s="632" t="s">
        <v>222</v>
      </c>
      <c r="BH4" s="632"/>
      <c r="BI4" s="632"/>
      <c r="BJ4" s="632"/>
      <c r="BK4" s="632"/>
      <c r="BL4" s="632"/>
      <c r="BM4" s="632"/>
      <c r="BN4" s="632"/>
      <c r="BO4" s="632" t="s">
        <v>219</v>
      </c>
      <c r="BP4" s="632"/>
      <c r="BQ4" s="632"/>
      <c r="BR4" s="632"/>
      <c r="BS4" s="632" t="s">
        <v>223</v>
      </c>
      <c r="BT4" s="632"/>
      <c r="BU4" s="632"/>
      <c r="BV4" s="632"/>
      <c r="BW4" s="632"/>
      <c r="BX4" s="632"/>
      <c r="BY4" s="632"/>
      <c r="BZ4" s="632"/>
      <c r="CA4" s="632"/>
      <c r="CB4" s="632"/>
      <c r="CD4" s="629" t="s">
        <v>224</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225</v>
      </c>
      <c r="C5" s="634"/>
      <c r="D5" s="634"/>
      <c r="E5" s="634"/>
      <c r="F5" s="634"/>
      <c r="G5" s="634"/>
      <c r="H5" s="634"/>
      <c r="I5" s="634"/>
      <c r="J5" s="634"/>
      <c r="K5" s="634"/>
      <c r="L5" s="634"/>
      <c r="M5" s="634"/>
      <c r="N5" s="634"/>
      <c r="O5" s="634"/>
      <c r="P5" s="634"/>
      <c r="Q5" s="635"/>
      <c r="R5" s="636">
        <v>3412404</v>
      </c>
      <c r="S5" s="637"/>
      <c r="T5" s="637"/>
      <c r="U5" s="637"/>
      <c r="V5" s="637"/>
      <c r="W5" s="637"/>
      <c r="X5" s="637"/>
      <c r="Y5" s="638"/>
      <c r="Z5" s="639">
        <v>10</v>
      </c>
      <c r="AA5" s="639"/>
      <c r="AB5" s="639"/>
      <c r="AC5" s="639"/>
      <c r="AD5" s="640">
        <v>3412404</v>
      </c>
      <c r="AE5" s="640"/>
      <c r="AF5" s="640"/>
      <c r="AG5" s="640"/>
      <c r="AH5" s="640"/>
      <c r="AI5" s="640"/>
      <c r="AJ5" s="640"/>
      <c r="AK5" s="640"/>
      <c r="AL5" s="641">
        <v>23.9</v>
      </c>
      <c r="AM5" s="642"/>
      <c r="AN5" s="642"/>
      <c r="AO5" s="643"/>
      <c r="AP5" s="633" t="s">
        <v>226</v>
      </c>
      <c r="AQ5" s="634"/>
      <c r="AR5" s="634"/>
      <c r="AS5" s="634"/>
      <c r="AT5" s="634"/>
      <c r="AU5" s="634"/>
      <c r="AV5" s="634"/>
      <c r="AW5" s="634"/>
      <c r="AX5" s="634"/>
      <c r="AY5" s="634"/>
      <c r="AZ5" s="634"/>
      <c r="BA5" s="634"/>
      <c r="BB5" s="634"/>
      <c r="BC5" s="634"/>
      <c r="BD5" s="634"/>
      <c r="BE5" s="634"/>
      <c r="BF5" s="635"/>
      <c r="BG5" s="647">
        <v>3412404</v>
      </c>
      <c r="BH5" s="648"/>
      <c r="BI5" s="648"/>
      <c r="BJ5" s="648"/>
      <c r="BK5" s="648"/>
      <c r="BL5" s="648"/>
      <c r="BM5" s="648"/>
      <c r="BN5" s="649"/>
      <c r="BO5" s="650">
        <v>100</v>
      </c>
      <c r="BP5" s="650"/>
      <c r="BQ5" s="650"/>
      <c r="BR5" s="650"/>
      <c r="BS5" s="651">
        <v>10072</v>
      </c>
      <c r="BT5" s="651"/>
      <c r="BU5" s="651"/>
      <c r="BV5" s="651"/>
      <c r="BW5" s="651"/>
      <c r="BX5" s="651"/>
      <c r="BY5" s="651"/>
      <c r="BZ5" s="651"/>
      <c r="CA5" s="651"/>
      <c r="CB5" s="655"/>
      <c r="CD5" s="629" t="s">
        <v>221</v>
      </c>
      <c r="CE5" s="630"/>
      <c r="CF5" s="630"/>
      <c r="CG5" s="630"/>
      <c r="CH5" s="630"/>
      <c r="CI5" s="630"/>
      <c r="CJ5" s="630"/>
      <c r="CK5" s="630"/>
      <c r="CL5" s="630"/>
      <c r="CM5" s="630"/>
      <c r="CN5" s="630"/>
      <c r="CO5" s="630"/>
      <c r="CP5" s="630"/>
      <c r="CQ5" s="631"/>
      <c r="CR5" s="629" t="s">
        <v>227</v>
      </c>
      <c r="CS5" s="630"/>
      <c r="CT5" s="630"/>
      <c r="CU5" s="630"/>
      <c r="CV5" s="630"/>
      <c r="CW5" s="630"/>
      <c r="CX5" s="630"/>
      <c r="CY5" s="631"/>
      <c r="CZ5" s="629" t="s">
        <v>219</v>
      </c>
      <c r="DA5" s="630"/>
      <c r="DB5" s="630"/>
      <c r="DC5" s="631"/>
      <c r="DD5" s="629" t="s">
        <v>228</v>
      </c>
      <c r="DE5" s="630"/>
      <c r="DF5" s="630"/>
      <c r="DG5" s="630"/>
      <c r="DH5" s="630"/>
      <c r="DI5" s="630"/>
      <c r="DJ5" s="630"/>
      <c r="DK5" s="630"/>
      <c r="DL5" s="630"/>
      <c r="DM5" s="630"/>
      <c r="DN5" s="630"/>
      <c r="DO5" s="630"/>
      <c r="DP5" s="631"/>
      <c r="DQ5" s="629" t="s">
        <v>229</v>
      </c>
      <c r="DR5" s="630"/>
      <c r="DS5" s="630"/>
      <c r="DT5" s="630"/>
      <c r="DU5" s="630"/>
      <c r="DV5" s="630"/>
      <c r="DW5" s="630"/>
      <c r="DX5" s="630"/>
      <c r="DY5" s="630"/>
      <c r="DZ5" s="630"/>
      <c r="EA5" s="630"/>
      <c r="EB5" s="630"/>
      <c r="EC5" s="631"/>
    </row>
    <row r="6" spans="2:143" ht="11.25" customHeight="1" x14ac:dyDescent="0.15">
      <c r="B6" s="644" t="s">
        <v>230</v>
      </c>
      <c r="C6" s="645"/>
      <c r="D6" s="645"/>
      <c r="E6" s="645"/>
      <c r="F6" s="645"/>
      <c r="G6" s="645"/>
      <c r="H6" s="645"/>
      <c r="I6" s="645"/>
      <c r="J6" s="645"/>
      <c r="K6" s="645"/>
      <c r="L6" s="645"/>
      <c r="M6" s="645"/>
      <c r="N6" s="645"/>
      <c r="O6" s="645"/>
      <c r="P6" s="645"/>
      <c r="Q6" s="646"/>
      <c r="R6" s="647">
        <v>405237</v>
      </c>
      <c r="S6" s="648"/>
      <c r="T6" s="648"/>
      <c r="U6" s="648"/>
      <c r="V6" s="648"/>
      <c r="W6" s="648"/>
      <c r="X6" s="648"/>
      <c r="Y6" s="649"/>
      <c r="Z6" s="650">
        <v>1.2</v>
      </c>
      <c r="AA6" s="650"/>
      <c r="AB6" s="650"/>
      <c r="AC6" s="650"/>
      <c r="AD6" s="651">
        <v>405237</v>
      </c>
      <c r="AE6" s="651"/>
      <c r="AF6" s="651"/>
      <c r="AG6" s="651"/>
      <c r="AH6" s="651"/>
      <c r="AI6" s="651"/>
      <c r="AJ6" s="651"/>
      <c r="AK6" s="651"/>
      <c r="AL6" s="652">
        <v>2.8</v>
      </c>
      <c r="AM6" s="653"/>
      <c r="AN6" s="653"/>
      <c r="AO6" s="654"/>
      <c r="AP6" s="644" t="s">
        <v>231</v>
      </c>
      <c r="AQ6" s="645"/>
      <c r="AR6" s="645"/>
      <c r="AS6" s="645"/>
      <c r="AT6" s="645"/>
      <c r="AU6" s="645"/>
      <c r="AV6" s="645"/>
      <c r="AW6" s="645"/>
      <c r="AX6" s="645"/>
      <c r="AY6" s="645"/>
      <c r="AZ6" s="645"/>
      <c r="BA6" s="645"/>
      <c r="BB6" s="645"/>
      <c r="BC6" s="645"/>
      <c r="BD6" s="645"/>
      <c r="BE6" s="645"/>
      <c r="BF6" s="646"/>
      <c r="BG6" s="647">
        <v>3412404</v>
      </c>
      <c r="BH6" s="648"/>
      <c r="BI6" s="648"/>
      <c r="BJ6" s="648"/>
      <c r="BK6" s="648"/>
      <c r="BL6" s="648"/>
      <c r="BM6" s="648"/>
      <c r="BN6" s="649"/>
      <c r="BO6" s="650">
        <v>100</v>
      </c>
      <c r="BP6" s="650"/>
      <c r="BQ6" s="650"/>
      <c r="BR6" s="650"/>
      <c r="BS6" s="651">
        <v>10072</v>
      </c>
      <c r="BT6" s="651"/>
      <c r="BU6" s="651"/>
      <c r="BV6" s="651"/>
      <c r="BW6" s="651"/>
      <c r="BX6" s="651"/>
      <c r="BY6" s="651"/>
      <c r="BZ6" s="651"/>
      <c r="CA6" s="651"/>
      <c r="CB6" s="655"/>
      <c r="CD6" s="658" t="s">
        <v>232</v>
      </c>
      <c r="CE6" s="659"/>
      <c r="CF6" s="659"/>
      <c r="CG6" s="659"/>
      <c r="CH6" s="659"/>
      <c r="CI6" s="659"/>
      <c r="CJ6" s="659"/>
      <c r="CK6" s="659"/>
      <c r="CL6" s="659"/>
      <c r="CM6" s="659"/>
      <c r="CN6" s="659"/>
      <c r="CO6" s="659"/>
      <c r="CP6" s="659"/>
      <c r="CQ6" s="660"/>
      <c r="CR6" s="647">
        <v>158119</v>
      </c>
      <c r="CS6" s="648"/>
      <c r="CT6" s="648"/>
      <c r="CU6" s="648"/>
      <c r="CV6" s="648"/>
      <c r="CW6" s="648"/>
      <c r="CX6" s="648"/>
      <c r="CY6" s="649"/>
      <c r="CZ6" s="641">
        <v>0.5</v>
      </c>
      <c r="DA6" s="642"/>
      <c r="DB6" s="642"/>
      <c r="DC6" s="661"/>
      <c r="DD6" s="656" t="s">
        <v>128</v>
      </c>
      <c r="DE6" s="648"/>
      <c r="DF6" s="648"/>
      <c r="DG6" s="648"/>
      <c r="DH6" s="648"/>
      <c r="DI6" s="648"/>
      <c r="DJ6" s="648"/>
      <c r="DK6" s="648"/>
      <c r="DL6" s="648"/>
      <c r="DM6" s="648"/>
      <c r="DN6" s="648"/>
      <c r="DO6" s="648"/>
      <c r="DP6" s="649"/>
      <c r="DQ6" s="656">
        <v>158119</v>
      </c>
      <c r="DR6" s="648"/>
      <c r="DS6" s="648"/>
      <c r="DT6" s="648"/>
      <c r="DU6" s="648"/>
      <c r="DV6" s="648"/>
      <c r="DW6" s="648"/>
      <c r="DX6" s="648"/>
      <c r="DY6" s="648"/>
      <c r="DZ6" s="648"/>
      <c r="EA6" s="648"/>
      <c r="EB6" s="648"/>
      <c r="EC6" s="657"/>
    </row>
    <row r="7" spans="2:143" ht="11.25" customHeight="1" x14ac:dyDescent="0.15">
      <c r="B7" s="644" t="s">
        <v>233</v>
      </c>
      <c r="C7" s="645"/>
      <c r="D7" s="645"/>
      <c r="E7" s="645"/>
      <c r="F7" s="645"/>
      <c r="G7" s="645"/>
      <c r="H7" s="645"/>
      <c r="I7" s="645"/>
      <c r="J7" s="645"/>
      <c r="K7" s="645"/>
      <c r="L7" s="645"/>
      <c r="M7" s="645"/>
      <c r="N7" s="645"/>
      <c r="O7" s="645"/>
      <c r="P7" s="645"/>
      <c r="Q7" s="646"/>
      <c r="R7" s="647">
        <v>2593</v>
      </c>
      <c r="S7" s="648"/>
      <c r="T7" s="648"/>
      <c r="U7" s="648"/>
      <c r="V7" s="648"/>
      <c r="W7" s="648"/>
      <c r="X7" s="648"/>
      <c r="Y7" s="649"/>
      <c r="Z7" s="650">
        <v>0</v>
      </c>
      <c r="AA7" s="650"/>
      <c r="AB7" s="650"/>
      <c r="AC7" s="650"/>
      <c r="AD7" s="651">
        <v>2593</v>
      </c>
      <c r="AE7" s="651"/>
      <c r="AF7" s="651"/>
      <c r="AG7" s="651"/>
      <c r="AH7" s="651"/>
      <c r="AI7" s="651"/>
      <c r="AJ7" s="651"/>
      <c r="AK7" s="651"/>
      <c r="AL7" s="652">
        <v>0</v>
      </c>
      <c r="AM7" s="653"/>
      <c r="AN7" s="653"/>
      <c r="AO7" s="654"/>
      <c r="AP7" s="644" t="s">
        <v>234</v>
      </c>
      <c r="AQ7" s="645"/>
      <c r="AR7" s="645"/>
      <c r="AS7" s="645"/>
      <c r="AT7" s="645"/>
      <c r="AU7" s="645"/>
      <c r="AV7" s="645"/>
      <c r="AW7" s="645"/>
      <c r="AX7" s="645"/>
      <c r="AY7" s="645"/>
      <c r="AZ7" s="645"/>
      <c r="BA7" s="645"/>
      <c r="BB7" s="645"/>
      <c r="BC7" s="645"/>
      <c r="BD7" s="645"/>
      <c r="BE7" s="645"/>
      <c r="BF7" s="646"/>
      <c r="BG7" s="647">
        <v>1311355</v>
      </c>
      <c r="BH7" s="648"/>
      <c r="BI7" s="648"/>
      <c r="BJ7" s="648"/>
      <c r="BK7" s="648"/>
      <c r="BL7" s="648"/>
      <c r="BM7" s="648"/>
      <c r="BN7" s="649"/>
      <c r="BO7" s="650">
        <v>38.4</v>
      </c>
      <c r="BP7" s="650"/>
      <c r="BQ7" s="650"/>
      <c r="BR7" s="650"/>
      <c r="BS7" s="651">
        <v>10072</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9242680</v>
      </c>
      <c r="CS7" s="648"/>
      <c r="CT7" s="648"/>
      <c r="CU7" s="648"/>
      <c r="CV7" s="648"/>
      <c r="CW7" s="648"/>
      <c r="CX7" s="648"/>
      <c r="CY7" s="649"/>
      <c r="CZ7" s="650">
        <v>27.9</v>
      </c>
      <c r="DA7" s="650"/>
      <c r="DB7" s="650"/>
      <c r="DC7" s="650"/>
      <c r="DD7" s="656">
        <v>2616730</v>
      </c>
      <c r="DE7" s="648"/>
      <c r="DF7" s="648"/>
      <c r="DG7" s="648"/>
      <c r="DH7" s="648"/>
      <c r="DI7" s="648"/>
      <c r="DJ7" s="648"/>
      <c r="DK7" s="648"/>
      <c r="DL7" s="648"/>
      <c r="DM7" s="648"/>
      <c r="DN7" s="648"/>
      <c r="DO7" s="648"/>
      <c r="DP7" s="649"/>
      <c r="DQ7" s="656">
        <v>2771470</v>
      </c>
      <c r="DR7" s="648"/>
      <c r="DS7" s="648"/>
      <c r="DT7" s="648"/>
      <c r="DU7" s="648"/>
      <c r="DV7" s="648"/>
      <c r="DW7" s="648"/>
      <c r="DX7" s="648"/>
      <c r="DY7" s="648"/>
      <c r="DZ7" s="648"/>
      <c r="EA7" s="648"/>
      <c r="EB7" s="648"/>
      <c r="EC7" s="657"/>
    </row>
    <row r="8" spans="2:143" ht="11.25" customHeight="1" x14ac:dyDescent="0.15">
      <c r="B8" s="644" t="s">
        <v>236</v>
      </c>
      <c r="C8" s="645"/>
      <c r="D8" s="645"/>
      <c r="E8" s="645"/>
      <c r="F8" s="645"/>
      <c r="G8" s="645"/>
      <c r="H8" s="645"/>
      <c r="I8" s="645"/>
      <c r="J8" s="645"/>
      <c r="K8" s="645"/>
      <c r="L8" s="645"/>
      <c r="M8" s="645"/>
      <c r="N8" s="645"/>
      <c r="O8" s="645"/>
      <c r="P8" s="645"/>
      <c r="Q8" s="646"/>
      <c r="R8" s="647">
        <v>7534</v>
      </c>
      <c r="S8" s="648"/>
      <c r="T8" s="648"/>
      <c r="U8" s="648"/>
      <c r="V8" s="648"/>
      <c r="W8" s="648"/>
      <c r="X8" s="648"/>
      <c r="Y8" s="649"/>
      <c r="Z8" s="650">
        <v>0</v>
      </c>
      <c r="AA8" s="650"/>
      <c r="AB8" s="650"/>
      <c r="AC8" s="650"/>
      <c r="AD8" s="651">
        <v>7534</v>
      </c>
      <c r="AE8" s="651"/>
      <c r="AF8" s="651"/>
      <c r="AG8" s="651"/>
      <c r="AH8" s="651"/>
      <c r="AI8" s="651"/>
      <c r="AJ8" s="651"/>
      <c r="AK8" s="651"/>
      <c r="AL8" s="652">
        <v>0.1</v>
      </c>
      <c r="AM8" s="653"/>
      <c r="AN8" s="653"/>
      <c r="AO8" s="654"/>
      <c r="AP8" s="644" t="s">
        <v>237</v>
      </c>
      <c r="AQ8" s="645"/>
      <c r="AR8" s="645"/>
      <c r="AS8" s="645"/>
      <c r="AT8" s="645"/>
      <c r="AU8" s="645"/>
      <c r="AV8" s="645"/>
      <c r="AW8" s="645"/>
      <c r="AX8" s="645"/>
      <c r="AY8" s="645"/>
      <c r="AZ8" s="645"/>
      <c r="BA8" s="645"/>
      <c r="BB8" s="645"/>
      <c r="BC8" s="645"/>
      <c r="BD8" s="645"/>
      <c r="BE8" s="645"/>
      <c r="BF8" s="646"/>
      <c r="BG8" s="647">
        <v>54345</v>
      </c>
      <c r="BH8" s="648"/>
      <c r="BI8" s="648"/>
      <c r="BJ8" s="648"/>
      <c r="BK8" s="648"/>
      <c r="BL8" s="648"/>
      <c r="BM8" s="648"/>
      <c r="BN8" s="649"/>
      <c r="BO8" s="650">
        <v>1.6</v>
      </c>
      <c r="BP8" s="650"/>
      <c r="BQ8" s="650"/>
      <c r="BR8" s="650"/>
      <c r="BS8" s="656" t="s">
        <v>128</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8020590</v>
      </c>
      <c r="CS8" s="648"/>
      <c r="CT8" s="648"/>
      <c r="CU8" s="648"/>
      <c r="CV8" s="648"/>
      <c r="CW8" s="648"/>
      <c r="CX8" s="648"/>
      <c r="CY8" s="649"/>
      <c r="CZ8" s="650">
        <v>24.3</v>
      </c>
      <c r="DA8" s="650"/>
      <c r="DB8" s="650"/>
      <c r="DC8" s="650"/>
      <c r="DD8" s="656">
        <v>8235</v>
      </c>
      <c r="DE8" s="648"/>
      <c r="DF8" s="648"/>
      <c r="DG8" s="648"/>
      <c r="DH8" s="648"/>
      <c r="DI8" s="648"/>
      <c r="DJ8" s="648"/>
      <c r="DK8" s="648"/>
      <c r="DL8" s="648"/>
      <c r="DM8" s="648"/>
      <c r="DN8" s="648"/>
      <c r="DO8" s="648"/>
      <c r="DP8" s="649"/>
      <c r="DQ8" s="656">
        <v>4096994</v>
      </c>
      <c r="DR8" s="648"/>
      <c r="DS8" s="648"/>
      <c r="DT8" s="648"/>
      <c r="DU8" s="648"/>
      <c r="DV8" s="648"/>
      <c r="DW8" s="648"/>
      <c r="DX8" s="648"/>
      <c r="DY8" s="648"/>
      <c r="DZ8" s="648"/>
      <c r="EA8" s="648"/>
      <c r="EB8" s="648"/>
      <c r="EC8" s="657"/>
    </row>
    <row r="9" spans="2:143" ht="11.25" customHeight="1" x14ac:dyDescent="0.15">
      <c r="B9" s="644" t="s">
        <v>239</v>
      </c>
      <c r="C9" s="645"/>
      <c r="D9" s="645"/>
      <c r="E9" s="645"/>
      <c r="F9" s="645"/>
      <c r="G9" s="645"/>
      <c r="H9" s="645"/>
      <c r="I9" s="645"/>
      <c r="J9" s="645"/>
      <c r="K9" s="645"/>
      <c r="L9" s="645"/>
      <c r="M9" s="645"/>
      <c r="N9" s="645"/>
      <c r="O9" s="645"/>
      <c r="P9" s="645"/>
      <c r="Q9" s="646"/>
      <c r="R9" s="647">
        <v>9008</v>
      </c>
      <c r="S9" s="648"/>
      <c r="T9" s="648"/>
      <c r="U9" s="648"/>
      <c r="V9" s="648"/>
      <c r="W9" s="648"/>
      <c r="X9" s="648"/>
      <c r="Y9" s="649"/>
      <c r="Z9" s="650">
        <v>0</v>
      </c>
      <c r="AA9" s="650"/>
      <c r="AB9" s="650"/>
      <c r="AC9" s="650"/>
      <c r="AD9" s="651">
        <v>9008</v>
      </c>
      <c r="AE9" s="651"/>
      <c r="AF9" s="651"/>
      <c r="AG9" s="651"/>
      <c r="AH9" s="651"/>
      <c r="AI9" s="651"/>
      <c r="AJ9" s="651"/>
      <c r="AK9" s="651"/>
      <c r="AL9" s="652">
        <v>0.1</v>
      </c>
      <c r="AM9" s="653"/>
      <c r="AN9" s="653"/>
      <c r="AO9" s="654"/>
      <c r="AP9" s="644" t="s">
        <v>240</v>
      </c>
      <c r="AQ9" s="645"/>
      <c r="AR9" s="645"/>
      <c r="AS9" s="645"/>
      <c r="AT9" s="645"/>
      <c r="AU9" s="645"/>
      <c r="AV9" s="645"/>
      <c r="AW9" s="645"/>
      <c r="AX9" s="645"/>
      <c r="AY9" s="645"/>
      <c r="AZ9" s="645"/>
      <c r="BA9" s="645"/>
      <c r="BB9" s="645"/>
      <c r="BC9" s="645"/>
      <c r="BD9" s="645"/>
      <c r="BE9" s="645"/>
      <c r="BF9" s="646"/>
      <c r="BG9" s="647">
        <v>1085710</v>
      </c>
      <c r="BH9" s="648"/>
      <c r="BI9" s="648"/>
      <c r="BJ9" s="648"/>
      <c r="BK9" s="648"/>
      <c r="BL9" s="648"/>
      <c r="BM9" s="648"/>
      <c r="BN9" s="649"/>
      <c r="BO9" s="650">
        <v>31.8</v>
      </c>
      <c r="BP9" s="650"/>
      <c r="BQ9" s="650"/>
      <c r="BR9" s="650"/>
      <c r="BS9" s="656" t="s">
        <v>128</v>
      </c>
      <c r="BT9" s="648"/>
      <c r="BU9" s="648"/>
      <c r="BV9" s="648"/>
      <c r="BW9" s="648"/>
      <c r="BX9" s="648"/>
      <c r="BY9" s="648"/>
      <c r="BZ9" s="648"/>
      <c r="CA9" s="648"/>
      <c r="CB9" s="657"/>
      <c r="CD9" s="662" t="s">
        <v>241</v>
      </c>
      <c r="CE9" s="663"/>
      <c r="CF9" s="663"/>
      <c r="CG9" s="663"/>
      <c r="CH9" s="663"/>
      <c r="CI9" s="663"/>
      <c r="CJ9" s="663"/>
      <c r="CK9" s="663"/>
      <c r="CL9" s="663"/>
      <c r="CM9" s="663"/>
      <c r="CN9" s="663"/>
      <c r="CO9" s="663"/>
      <c r="CP9" s="663"/>
      <c r="CQ9" s="664"/>
      <c r="CR9" s="647">
        <v>2420335</v>
      </c>
      <c r="CS9" s="648"/>
      <c r="CT9" s="648"/>
      <c r="CU9" s="648"/>
      <c r="CV9" s="648"/>
      <c r="CW9" s="648"/>
      <c r="CX9" s="648"/>
      <c r="CY9" s="649"/>
      <c r="CZ9" s="650">
        <v>7.3</v>
      </c>
      <c r="DA9" s="650"/>
      <c r="DB9" s="650"/>
      <c r="DC9" s="650"/>
      <c r="DD9" s="656">
        <v>611547</v>
      </c>
      <c r="DE9" s="648"/>
      <c r="DF9" s="648"/>
      <c r="DG9" s="648"/>
      <c r="DH9" s="648"/>
      <c r="DI9" s="648"/>
      <c r="DJ9" s="648"/>
      <c r="DK9" s="648"/>
      <c r="DL9" s="648"/>
      <c r="DM9" s="648"/>
      <c r="DN9" s="648"/>
      <c r="DO9" s="648"/>
      <c r="DP9" s="649"/>
      <c r="DQ9" s="656">
        <v>1628044</v>
      </c>
      <c r="DR9" s="648"/>
      <c r="DS9" s="648"/>
      <c r="DT9" s="648"/>
      <c r="DU9" s="648"/>
      <c r="DV9" s="648"/>
      <c r="DW9" s="648"/>
      <c r="DX9" s="648"/>
      <c r="DY9" s="648"/>
      <c r="DZ9" s="648"/>
      <c r="EA9" s="648"/>
      <c r="EB9" s="648"/>
      <c r="EC9" s="657"/>
    </row>
    <row r="10" spans="2:143" ht="11.25" customHeight="1" x14ac:dyDescent="0.15">
      <c r="B10" s="644" t="s">
        <v>242</v>
      </c>
      <c r="C10" s="645"/>
      <c r="D10" s="645"/>
      <c r="E10" s="645"/>
      <c r="F10" s="645"/>
      <c r="G10" s="645"/>
      <c r="H10" s="645"/>
      <c r="I10" s="645"/>
      <c r="J10" s="645"/>
      <c r="K10" s="645"/>
      <c r="L10" s="645"/>
      <c r="M10" s="645"/>
      <c r="N10" s="645"/>
      <c r="O10" s="645"/>
      <c r="P10" s="645"/>
      <c r="Q10" s="646"/>
      <c r="R10" s="647" t="s">
        <v>243</v>
      </c>
      <c r="S10" s="648"/>
      <c r="T10" s="648"/>
      <c r="U10" s="648"/>
      <c r="V10" s="648"/>
      <c r="W10" s="648"/>
      <c r="X10" s="648"/>
      <c r="Y10" s="649"/>
      <c r="Z10" s="650" t="s">
        <v>128</v>
      </c>
      <c r="AA10" s="650"/>
      <c r="AB10" s="650"/>
      <c r="AC10" s="650"/>
      <c r="AD10" s="651" t="s">
        <v>243</v>
      </c>
      <c r="AE10" s="651"/>
      <c r="AF10" s="651"/>
      <c r="AG10" s="651"/>
      <c r="AH10" s="651"/>
      <c r="AI10" s="651"/>
      <c r="AJ10" s="651"/>
      <c r="AK10" s="651"/>
      <c r="AL10" s="652" t="s">
        <v>128</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v>83835</v>
      </c>
      <c r="BH10" s="648"/>
      <c r="BI10" s="648"/>
      <c r="BJ10" s="648"/>
      <c r="BK10" s="648"/>
      <c r="BL10" s="648"/>
      <c r="BM10" s="648"/>
      <c r="BN10" s="649"/>
      <c r="BO10" s="650">
        <v>2.5</v>
      </c>
      <c r="BP10" s="650"/>
      <c r="BQ10" s="650"/>
      <c r="BR10" s="650"/>
      <c r="BS10" s="656" t="s">
        <v>243</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v>12143</v>
      </c>
      <c r="CS10" s="648"/>
      <c r="CT10" s="648"/>
      <c r="CU10" s="648"/>
      <c r="CV10" s="648"/>
      <c r="CW10" s="648"/>
      <c r="CX10" s="648"/>
      <c r="CY10" s="649"/>
      <c r="CZ10" s="650">
        <v>0</v>
      </c>
      <c r="DA10" s="650"/>
      <c r="DB10" s="650"/>
      <c r="DC10" s="650"/>
      <c r="DD10" s="656" t="s">
        <v>243</v>
      </c>
      <c r="DE10" s="648"/>
      <c r="DF10" s="648"/>
      <c r="DG10" s="648"/>
      <c r="DH10" s="648"/>
      <c r="DI10" s="648"/>
      <c r="DJ10" s="648"/>
      <c r="DK10" s="648"/>
      <c r="DL10" s="648"/>
      <c r="DM10" s="648"/>
      <c r="DN10" s="648"/>
      <c r="DO10" s="648"/>
      <c r="DP10" s="649"/>
      <c r="DQ10" s="656">
        <v>6744</v>
      </c>
      <c r="DR10" s="648"/>
      <c r="DS10" s="648"/>
      <c r="DT10" s="648"/>
      <c r="DU10" s="648"/>
      <c r="DV10" s="648"/>
      <c r="DW10" s="648"/>
      <c r="DX10" s="648"/>
      <c r="DY10" s="648"/>
      <c r="DZ10" s="648"/>
      <c r="EA10" s="648"/>
      <c r="EB10" s="648"/>
      <c r="EC10" s="657"/>
    </row>
    <row r="11" spans="2:143" ht="11.25" customHeight="1" x14ac:dyDescent="0.15">
      <c r="B11" s="644" t="s">
        <v>246</v>
      </c>
      <c r="C11" s="645"/>
      <c r="D11" s="645"/>
      <c r="E11" s="645"/>
      <c r="F11" s="645"/>
      <c r="G11" s="645"/>
      <c r="H11" s="645"/>
      <c r="I11" s="645"/>
      <c r="J11" s="645"/>
      <c r="K11" s="645"/>
      <c r="L11" s="645"/>
      <c r="M11" s="645"/>
      <c r="N11" s="645"/>
      <c r="O11" s="645"/>
      <c r="P11" s="645"/>
      <c r="Q11" s="646"/>
      <c r="R11" s="647">
        <v>768831</v>
      </c>
      <c r="S11" s="648"/>
      <c r="T11" s="648"/>
      <c r="U11" s="648"/>
      <c r="V11" s="648"/>
      <c r="W11" s="648"/>
      <c r="X11" s="648"/>
      <c r="Y11" s="649"/>
      <c r="Z11" s="652">
        <v>2.2000000000000002</v>
      </c>
      <c r="AA11" s="653"/>
      <c r="AB11" s="653"/>
      <c r="AC11" s="665"/>
      <c r="AD11" s="656">
        <v>768831</v>
      </c>
      <c r="AE11" s="648"/>
      <c r="AF11" s="648"/>
      <c r="AG11" s="648"/>
      <c r="AH11" s="648"/>
      <c r="AI11" s="648"/>
      <c r="AJ11" s="648"/>
      <c r="AK11" s="649"/>
      <c r="AL11" s="652">
        <v>5.4</v>
      </c>
      <c r="AM11" s="653"/>
      <c r="AN11" s="653"/>
      <c r="AO11" s="654"/>
      <c r="AP11" s="644" t="s">
        <v>247</v>
      </c>
      <c r="AQ11" s="645"/>
      <c r="AR11" s="645"/>
      <c r="AS11" s="645"/>
      <c r="AT11" s="645"/>
      <c r="AU11" s="645"/>
      <c r="AV11" s="645"/>
      <c r="AW11" s="645"/>
      <c r="AX11" s="645"/>
      <c r="AY11" s="645"/>
      <c r="AZ11" s="645"/>
      <c r="BA11" s="645"/>
      <c r="BB11" s="645"/>
      <c r="BC11" s="645"/>
      <c r="BD11" s="645"/>
      <c r="BE11" s="645"/>
      <c r="BF11" s="646"/>
      <c r="BG11" s="647">
        <v>87465</v>
      </c>
      <c r="BH11" s="648"/>
      <c r="BI11" s="648"/>
      <c r="BJ11" s="648"/>
      <c r="BK11" s="648"/>
      <c r="BL11" s="648"/>
      <c r="BM11" s="648"/>
      <c r="BN11" s="649"/>
      <c r="BO11" s="650">
        <v>2.6</v>
      </c>
      <c r="BP11" s="650"/>
      <c r="BQ11" s="650"/>
      <c r="BR11" s="650"/>
      <c r="BS11" s="656">
        <v>10072</v>
      </c>
      <c r="BT11" s="648"/>
      <c r="BU11" s="648"/>
      <c r="BV11" s="648"/>
      <c r="BW11" s="648"/>
      <c r="BX11" s="648"/>
      <c r="BY11" s="648"/>
      <c r="BZ11" s="648"/>
      <c r="CA11" s="648"/>
      <c r="CB11" s="657"/>
      <c r="CD11" s="662" t="s">
        <v>248</v>
      </c>
      <c r="CE11" s="663"/>
      <c r="CF11" s="663"/>
      <c r="CG11" s="663"/>
      <c r="CH11" s="663"/>
      <c r="CI11" s="663"/>
      <c r="CJ11" s="663"/>
      <c r="CK11" s="663"/>
      <c r="CL11" s="663"/>
      <c r="CM11" s="663"/>
      <c r="CN11" s="663"/>
      <c r="CO11" s="663"/>
      <c r="CP11" s="663"/>
      <c r="CQ11" s="664"/>
      <c r="CR11" s="647">
        <v>2743836</v>
      </c>
      <c r="CS11" s="648"/>
      <c r="CT11" s="648"/>
      <c r="CU11" s="648"/>
      <c r="CV11" s="648"/>
      <c r="CW11" s="648"/>
      <c r="CX11" s="648"/>
      <c r="CY11" s="649"/>
      <c r="CZ11" s="650">
        <v>8.3000000000000007</v>
      </c>
      <c r="DA11" s="650"/>
      <c r="DB11" s="650"/>
      <c r="DC11" s="650"/>
      <c r="DD11" s="656">
        <v>1075486</v>
      </c>
      <c r="DE11" s="648"/>
      <c r="DF11" s="648"/>
      <c r="DG11" s="648"/>
      <c r="DH11" s="648"/>
      <c r="DI11" s="648"/>
      <c r="DJ11" s="648"/>
      <c r="DK11" s="648"/>
      <c r="DL11" s="648"/>
      <c r="DM11" s="648"/>
      <c r="DN11" s="648"/>
      <c r="DO11" s="648"/>
      <c r="DP11" s="649"/>
      <c r="DQ11" s="656">
        <v>1159818</v>
      </c>
      <c r="DR11" s="648"/>
      <c r="DS11" s="648"/>
      <c r="DT11" s="648"/>
      <c r="DU11" s="648"/>
      <c r="DV11" s="648"/>
      <c r="DW11" s="648"/>
      <c r="DX11" s="648"/>
      <c r="DY11" s="648"/>
      <c r="DZ11" s="648"/>
      <c r="EA11" s="648"/>
      <c r="EB11" s="648"/>
      <c r="EC11" s="657"/>
    </row>
    <row r="12" spans="2:143" ht="11.25" customHeight="1" x14ac:dyDescent="0.15">
      <c r="B12" s="644" t="s">
        <v>249</v>
      </c>
      <c r="C12" s="645"/>
      <c r="D12" s="645"/>
      <c r="E12" s="645"/>
      <c r="F12" s="645"/>
      <c r="G12" s="645"/>
      <c r="H12" s="645"/>
      <c r="I12" s="645"/>
      <c r="J12" s="645"/>
      <c r="K12" s="645"/>
      <c r="L12" s="645"/>
      <c r="M12" s="645"/>
      <c r="N12" s="645"/>
      <c r="O12" s="645"/>
      <c r="P12" s="645"/>
      <c r="Q12" s="646"/>
      <c r="R12" s="647">
        <v>10658</v>
      </c>
      <c r="S12" s="648"/>
      <c r="T12" s="648"/>
      <c r="U12" s="648"/>
      <c r="V12" s="648"/>
      <c r="W12" s="648"/>
      <c r="X12" s="648"/>
      <c r="Y12" s="649"/>
      <c r="Z12" s="650">
        <v>0</v>
      </c>
      <c r="AA12" s="650"/>
      <c r="AB12" s="650"/>
      <c r="AC12" s="650"/>
      <c r="AD12" s="651">
        <v>10658</v>
      </c>
      <c r="AE12" s="651"/>
      <c r="AF12" s="651"/>
      <c r="AG12" s="651"/>
      <c r="AH12" s="651"/>
      <c r="AI12" s="651"/>
      <c r="AJ12" s="651"/>
      <c r="AK12" s="651"/>
      <c r="AL12" s="652">
        <v>0.1</v>
      </c>
      <c r="AM12" s="653"/>
      <c r="AN12" s="653"/>
      <c r="AO12" s="654"/>
      <c r="AP12" s="644" t="s">
        <v>250</v>
      </c>
      <c r="AQ12" s="645"/>
      <c r="AR12" s="645"/>
      <c r="AS12" s="645"/>
      <c r="AT12" s="645"/>
      <c r="AU12" s="645"/>
      <c r="AV12" s="645"/>
      <c r="AW12" s="645"/>
      <c r="AX12" s="645"/>
      <c r="AY12" s="645"/>
      <c r="AZ12" s="645"/>
      <c r="BA12" s="645"/>
      <c r="BB12" s="645"/>
      <c r="BC12" s="645"/>
      <c r="BD12" s="645"/>
      <c r="BE12" s="645"/>
      <c r="BF12" s="646"/>
      <c r="BG12" s="647">
        <v>1733047</v>
      </c>
      <c r="BH12" s="648"/>
      <c r="BI12" s="648"/>
      <c r="BJ12" s="648"/>
      <c r="BK12" s="648"/>
      <c r="BL12" s="648"/>
      <c r="BM12" s="648"/>
      <c r="BN12" s="649"/>
      <c r="BO12" s="650">
        <v>50.8</v>
      </c>
      <c r="BP12" s="650"/>
      <c r="BQ12" s="650"/>
      <c r="BR12" s="650"/>
      <c r="BS12" s="656" t="s">
        <v>128</v>
      </c>
      <c r="BT12" s="648"/>
      <c r="BU12" s="648"/>
      <c r="BV12" s="648"/>
      <c r="BW12" s="648"/>
      <c r="BX12" s="648"/>
      <c r="BY12" s="648"/>
      <c r="BZ12" s="648"/>
      <c r="CA12" s="648"/>
      <c r="CB12" s="657"/>
      <c r="CD12" s="662" t="s">
        <v>251</v>
      </c>
      <c r="CE12" s="663"/>
      <c r="CF12" s="663"/>
      <c r="CG12" s="663"/>
      <c r="CH12" s="663"/>
      <c r="CI12" s="663"/>
      <c r="CJ12" s="663"/>
      <c r="CK12" s="663"/>
      <c r="CL12" s="663"/>
      <c r="CM12" s="663"/>
      <c r="CN12" s="663"/>
      <c r="CO12" s="663"/>
      <c r="CP12" s="663"/>
      <c r="CQ12" s="664"/>
      <c r="CR12" s="647">
        <v>459113</v>
      </c>
      <c r="CS12" s="648"/>
      <c r="CT12" s="648"/>
      <c r="CU12" s="648"/>
      <c r="CV12" s="648"/>
      <c r="CW12" s="648"/>
      <c r="CX12" s="648"/>
      <c r="CY12" s="649"/>
      <c r="CZ12" s="650">
        <v>1.4</v>
      </c>
      <c r="DA12" s="650"/>
      <c r="DB12" s="650"/>
      <c r="DC12" s="650"/>
      <c r="DD12" s="656">
        <v>11749</v>
      </c>
      <c r="DE12" s="648"/>
      <c r="DF12" s="648"/>
      <c r="DG12" s="648"/>
      <c r="DH12" s="648"/>
      <c r="DI12" s="648"/>
      <c r="DJ12" s="648"/>
      <c r="DK12" s="648"/>
      <c r="DL12" s="648"/>
      <c r="DM12" s="648"/>
      <c r="DN12" s="648"/>
      <c r="DO12" s="648"/>
      <c r="DP12" s="649"/>
      <c r="DQ12" s="656">
        <v>367104</v>
      </c>
      <c r="DR12" s="648"/>
      <c r="DS12" s="648"/>
      <c r="DT12" s="648"/>
      <c r="DU12" s="648"/>
      <c r="DV12" s="648"/>
      <c r="DW12" s="648"/>
      <c r="DX12" s="648"/>
      <c r="DY12" s="648"/>
      <c r="DZ12" s="648"/>
      <c r="EA12" s="648"/>
      <c r="EB12" s="648"/>
      <c r="EC12" s="657"/>
    </row>
    <row r="13" spans="2:143" ht="11.25" customHeight="1" x14ac:dyDescent="0.15">
      <c r="B13" s="644" t="s">
        <v>252</v>
      </c>
      <c r="C13" s="645"/>
      <c r="D13" s="645"/>
      <c r="E13" s="645"/>
      <c r="F13" s="645"/>
      <c r="G13" s="645"/>
      <c r="H13" s="645"/>
      <c r="I13" s="645"/>
      <c r="J13" s="645"/>
      <c r="K13" s="645"/>
      <c r="L13" s="645"/>
      <c r="M13" s="645"/>
      <c r="N13" s="645"/>
      <c r="O13" s="645"/>
      <c r="P13" s="645"/>
      <c r="Q13" s="646"/>
      <c r="R13" s="647" t="s">
        <v>128</v>
      </c>
      <c r="S13" s="648"/>
      <c r="T13" s="648"/>
      <c r="U13" s="648"/>
      <c r="V13" s="648"/>
      <c r="W13" s="648"/>
      <c r="X13" s="648"/>
      <c r="Y13" s="649"/>
      <c r="Z13" s="650" t="s">
        <v>128</v>
      </c>
      <c r="AA13" s="650"/>
      <c r="AB13" s="650"/>
      <c r="AC13" s="650"/>
      <c r="AD13" s="651" t="s">
        <v>243</v>
      </c>
      <c r="AE13" s="651"/>
      <c r="AF13" s="651"/>
      <c r="AG13" s="651"/>
      <c r="AH13" s="651"/>
      <c r="AI13" s="651"/>
      <c r="AJ13" s="651"/>
      <c r="AK13" s="651"/>
      <c r="AL13" s="652" t="s">
        <v>128</v>
      </c>
      <c r="AM13" s="653"/>
      <c r="AN13" s="653"/>
      <c r="AO13" s="654"/>
      <c r="AP13" s="644" t="s">
        <v>253</v>
      </c>
      <c r="AQ13" s="645"/>
      <c r="AR13" s="645"/>
      <c r="AS13" s="645"/>
      <c r="AT13" s="645"/>
      <c r="AU13" s="645"/>
      <c r="AV13" s="645"/>
      <c r="AW13" s="645"/>
      <c r="AX13" s="645"/>
      <c r="AY13" s="645"/>
      <c r="AZ13" s="645"/>
      <c r="BA13" s="645"/>
      <c r="BB13" s="645"/>
      <c r="BC13" s="645"/>
      <c r="BD13" s="645"/>
      <c r="BE13" s="645"/>
      <c r="BF13" s="646"/>
      <c r="BG13" s="647">
        <v>1714537</v>
      </c>
      <c r="BH13" s="648"/>
      <c r="BI13" s="648"/>
      <c r="BJ13" s="648"/>
      <c r="BK13" s="648"/>
      <c r="BL13" s="648"/>
      <c r="BM13" s="648"/>
      <c r="BN13" s="649"/>
      <c r="BO13" s="650">
        <v>50.2</v>
      </c>
      <c r="BP13" s="650"/>
      <c r="BQ13" s="650"/>
      <c r="BR13" s="650"/>
      <c r="BS13" s="656" t="s">
        <v>243</v>
      </c>
      <c r="BT13" s="648"/>
      <c r="BU13" s="648"/>
      <c r="BV13" s="648"/>
      <c r="BW13" s="648"/>
      <c r="BX13" s="648"/>
      <c r="BY13" s="648"/>
      <c r="BZ13" s="648"/>
      <c r="CA13" s="648"/>
      <c r="CB13" s="657"/>
      <c r="CD13" s="662" t="s">
        <v>254</v>
      </c>
      <c r="CE13" s="663"/>
      <c r="CF13" s="663"/>
      <c r="CG13" s="663"/>
      <c r="CH13" s="663"/>
      <c r="CI13" s="663"/>
      <c r="CJ13" s="663"/>
      <c r="CK13" s="663"/>
      <c r="CL13" s="663"/>
      <c r="CM13" s="663"/>
      <c r="CN13" s="663"/>
      <c r="CO13" s="663"/>
      <c r="CP13" s="663"/>
      <c r="CQ13" s="664"/>
      <c r="CR13" s="647">
        <v>1868220</v>
      </c>
      <c r="CS13" s="648"/>
      <c r="CT13" s="648"/>
      <c r="CU13" s="648"/>
      <c r="CV13" s="648"/>
      <c r="CW13" s="648"/>
      <c r="CX13" s="648"/>
      <c r="CY13" s="649"/>
      <c r="CZ13" s="650">
        <v>5.6</v>
      </c>
      <c r="DA13" s="650"/>
      <c r="DB13" s="650"/>
      <c r="DC13" s="650"/>
      <c r="DD13" s="656">
        <v>1469682</v>
      </c>
      <c r="DE13" s="648"/>
      <c r="DF13" s="648"/>
      <c r="DG13" s="648"/>
      <c r="DH13" s="648"/>
      <c r="DI13" s="648"/>
      <c r="DJ13" s="648"/>
      <c r="DK13" s="648"/>
      <c r="DL13" s="648"/>
      <c r="DM13" s="648"/>
      <c r="DN13" s="648"/>
      <c r="DO13" s="648"/>
      <c r="DP13" s="649"/>
      <c r="DQ13" s="656">
        <v>422818</v>
      </c>
      <c r="DR13" s="648"/>
      <c r="DS13" s="648"/>
      <c r="DT13" s="648"/>
      <c r="DU13" s="648"/>
      <c r="DV13" s="648"/>
      <c r="DW13" s="648"/>
      <c r="DX13" s="648"/>
      <c r="DY13" s="648"/>
      <c r="DZ13" s="648"/>
      <c r="EA13" s="648"/>
      <c r="EB13" s="648"/>
      <c r="EC13" s="657"/>
    </row>
    <row r="14" spans="2:143" ht="11.25" customHeight="1" x14ac:dyDescent="0.15">
      <c r="B14" s="644" t="s">
        <v>255</v>
      </c>
      <c r="C14" s="645"/>
      <c r="D14" s="645"/>
      <c r="E14" s="645"/>
      <c r="F14" s="645"/>
      <c r="G14" s="645"/>
      <c r="H14" s="645"/>
      <c r="I14" s="645"/>
      <c r="J14" s="645"/>
      <c r="K14" s="645"/>
      <c r="L14" s="645"/>
      <c r="M14" s="645"/>
      <c r="N14" s="645"/>
      <c r="O14" s="645"/>
      <c r="P14" s="645"/>
      <c r="Q14" s="646"/>
      <c r="R14" s="647" t="s">
        <v>128</v>
      </c>
      <c r="S14" s="648"/>
      <c r="T14" s="648"/>
      <c r="U14" s="648"/>
      <c r="V14" s="648"/>
      <c r="W14" s="648"/>
      <c r="X14" s="648"/>
      <c r="Y14" s="649"/>
      <c r="Z14" s="650" t="s">
        <v>128</v>
      </c>
      <c r="AA14" s="650"/>
      <c r="AB14" s="650"/>
      <c r="AC14" s="650"/>
      <c r="AD14" s="651" t="s">
        <v>128</v>
      </c>
      <c r="AE14" s="651"/>
      <c r="AF14" s="651"/>
      <c r="AG14" s="651"/>
      <c r="AH14" s="651"/>
      <c r="AI14" s="651"/>
      <c r="AJ14" s="651"/>
      <c r="AK14" s="651"/>
      <c r="AL14" s="652" t="s">
        <v>128</v>
      </c>
      <c r="AM14" s="653"/>
      <c r="AN14" s="653"/>
      <c r="AO14" s="654"/>
      <c r="AP14" s="644" t="s">
        <v>256</v>
      </c>
      <c r="AQ14" s="645"/>
      <c r="AR14" s="645"/>
      <c r="AS14" s="645"/>
      <c r="AT14" s="645"/>
      <c r="AU14" s="645"/>
      <c r="AV14" s="645"/>
      <c r="AW14" s="645"/>
      <c r="AX14" s="645"/>
      <c r="AY14" s="645"/>
      <c r="AZ14" s="645"/>
      <c r="BA14" s="645"/>
      <c r="BB14" s="645"/>
      <c r="BC14" s="645"/>
      <c r="BD14" s="645"/>
      <c r="BE14" s="645"/>
      <c r="BF14" s="646"/>
      <c r="BG14" s="647">
        <v>161055</v>
      </c>
      <c r="BH14" s="648"/>
      <c r="BI14" s="648"/>
      <c r="BJ14" s="648"/>
      <c r="BK14" s="648"/>
      <c r="BL14" s="648"/>
      <c r="BM14" s="648"/>
      <c r="BN14" s="649"/>
      <c r="BO14" s="650">
        <v>4.7</v>
      </c>
      <c r="BP14" s="650"/>
      <c r="BQ14" s="650"/>
      <c r="BR14" s="650"/>
      <c r="BS14" s="656" t="s">
        <v>128</v>
      </c>
      <c r="BT14" s="648"/>
      <c r="BU14" s="648"/>
      <c r="BV14" s="648"/>
      <c r="BW14" s="648"/>
      <c r="BX14" s="648"/>
      <c r="BY14" s="648"/>
      <c r="BZ14" s="648"/>
      <c r="CA14" s="648"/>
      <c r="CB14" s="657"/>
      <c r="CD14" s="662" t="s">
        <v>257</v>
      </c>
      <c r="CE14" s="663"/>
      <c r="CF14" s="663"/>
      <c r="CG14" s="663"/>
      <c r="CH14" s="663"/>
      <c r="CI14" s="663"/>
      <c r="CJ14" s="663"/>
      <c r="CK14" s="663"/>
      <c r="CL14" s="663"/>
      <c r="CM14" s="663"/>
      <c r="CN14" s="663"/>
      <c r="CO14" s="663"/>
      <c r="CP14" s="663"/>
      <c r="CQ14" s="664"/>
      <c r="CR14" s="647">
        <v>1416990</v>
      </c>
      <c r="CS14" s="648"/>
      <c r="CT14" s="648"/>
      <c r="CU14" s="648"/>
      <c r="CV14" s="648"/>
      <c r="CW14" s="648"/>
      <c r="CX14" s="648"/>
      <c r="CY14" s="649"/>
      <c r="CZ14" s="650">
        <v>4.3</v>
      </c>
      <c r="DA14" s="650"/>
      <c r="DB14" s="650"/>
      <c r="DC14" s="650"/>
      <c r="DD14" s="656">
        <v>543396</v>
      </c>
      <c r="DE14" s="648"/>
      <c r="DF14" s="648"/>
      <c r="DG14" s="648"/>
      <c r="DH14" s="648"/>
      <c r="DI14" s="648"/>
      <c r="DJ14" s="648"/>
      <c r="DK14" s="648"/>
      <c r="DL14" s="648"/>
      <c r="DM14" s="648"/>
      <c r="DN14" s="648"/>
      <c r="DO14" s="648"/>
      <c r="DP14" s="649"/>
      <c r="DQ14" s="656">
        <v>1065065</v>
      </c>
      <c r="DR14" s="648"/>
      <c r="DS14" s="648"/>
      <c r="DT14" s="648"/>
      <c r="DU14" s="648"/>
      <c r="DV14" s="648"/>
      <c r="DW14" s="648"/>
      <c r="DX14" s="648"/>
      <c r="DY14" s="648"/>
      <c r="DZ14" s="648"/>
      <c r="EA14" s="648"/>
      <c r="EB14" s="648"/>
      <c r="EC14" s="657"/>
    </row>
    <row r="15" spans="2:143" ht="11.25" customHeight="1" x14ac:dyDescent="0.15">
      <c r="B15" s="644" t="s">
        <v>258</v>
      </c>
      <c r="C15" s="645"/>
      <c r="D15" s="645"/>
      <c r="E15" s="645"/>
      <c r="F15" s="645"/>
      <c r="G15" s="645"/>
      <c r="H15" s="645"/>
      <c r="I15" s="645"/>
      <c r="J15" s="645"/>
      <c r="K15" s="645"/>
      <c r="L15" s="645"/>
      <c r="M15" s="645"/>
      <c r="N15" s="645"/>
      <c r="O15" s="645"/>
      <c r="P15" s="645"/>
      <c r="Q15" s="646"/>
      <c r="R15" s="647" t="s">
        <v>243</v>
      </c>
      <c r="S15" s="648"/>
      <c r="T15" s="648"/>
      <c r="U15" s="648"/>
      <c r="V15" s="648"/>
      <c r="W15" s="648"/>
      <c r="X15" s="648"/>
      <c r="Y15" s="649"/>
      <c r="Z15" s="650" t="s">
        <v>243</v>
      </c>
      <c r="AA15" s="650"/>
      <c r="AB15" s="650"/>
      <c r="AC15" s="650"/>
      <c r="AD15" s="651" t="s">
        <v>243</v>
      </c>
      <c r="AE15" s="651"/>
      <c r="AF15" s="651"/>
      <c r="AG15" s="651"/>
      <c r="AH15" s="651"/>
      <c r="AI15" s="651"/>
      <c r="AJ15" s="651"/>
      <c r="AK15" s="651"/>
      <c r="AL15" s="652" t="s">
        <v>243</v>
      </c>
      <c r="AM15" s="653"/>
      <c r="AN15" s="653"/>
      <c r="AO15" s="654"/>
      <c r="AP15" s="644" t="s">
        <v>259</v>
      </c>
      <c r="AQ15" s="645"/>
      <c r="AR15" s="645"/>
      <c r="AS15" s="645"/>
      <c r="AT15" s="645"/>
      <c r="AU15" s="645"/>
      <c r="AV15" s="645"/>
      <c r="AW15" s="645"/>
      <c r="AX15" s="645"/>
      <c r="AY15" s="645"/>
      <c r="AZ15" s="645"/>
      <c r="BA15" s="645"/>
      <c r="BB15" s="645"/>
      <c r="BC15" s="645"/>
      <c r="BD15" s="645"/>
      <c r="BE15" s="645"/>
      <c r="BF15" s="646"/>
      <c r="BG15" s="647">
        <v>206947</v>
      </c>
      <c r="BH15" s="648"/>
      <c r="BI15" s="648"/>
      <c r="BJ15" s="648"/>
      <c r="BK15" s="648"/>
      <c r="BL15" s="648"/>
      <c r="BM15" s="648"/>
      <c r="BN15" s="649"/>
      <c r="BO15" s="650">
        <v>6.1</v>
      </c>
      <c r="BP15" s="650"/>
      <c r="BQ15" s="650"/>
      <c r="BR15" s="650"/>
      <c r="BS15" s="656" t="s">
        <v>243</v>
      </c>
      <c r="BT15" s="648"/>
      <c r="BU15" s="648"/>
      <c r="BV15" s="648"/>
      <c r="BW15" s="648"/>
      <c r="BX15" s="648"/>
      <c r="BY15" s="648"/>
      <c r="BZ15" s="648"/>
      <c r="CA15" s="648"/>
      <c r="CB15" s="657"/>
      <c r="CD15" s="662" t="s">
        <v>260</v>
      </c>
      <c r="CE15" s="663"/>
      <c r="CF15" s="663"/>
      <c r="CG15" s="663"/>
      <c r="CH15" s="663"/>
      <c r="CI15" s="663"/>
      <c r="CJ15" s="663"/>
      <c r="CK15" s="663"/>
      <c r="CL15" s="663"/>
      <c r="CM15" s="663"/>
      <c r="CN15" s="663"/>
      <c r="CO15" s="663"/>
      <c r="CP15" s="663"/>
      <c r="CQ15" s="664"/>
      <c r="CR15" s="647">
        <v>3765408</v>
      </c>
      <c r="CS15" s="648"/>
      <c r="CT15" s="648"/>
      <c r="CU15" s="648"/>
      <c r="CV15" s="648"/>
      <c r="CW15" s="648"/>
      <c r="CX15" s="648"/>
      <c r="CY15" s="649"/>
      <c r="CZ15" s="650">
        <v>11.4</v>
      </c>
      <c r="DA15" s="650"/>
      <c r="DB15" s="650"/>
      <c r="DC15" s="650"/>
      <c r="DD15" s="656">
        <v>1595935</v>
      </c>
      <c r="DE15" s="648"/>
      <c r="DF15" s="648"/>
      <c r="DG15" s="648"/>
      <c r="DH15" s="648"/>
      <c r="DI15" s="648"/>
      <c r="DJ15" s="648"/>
      <c r="DK15" s="648"/>
      <c r="DL15" s="648"/>
      <c r="DM15" s="648"/>
      <c r="DN15" s="648"/>
      <c r="DO15" s="648"/>
      <c r="DP15" s="649"/>
      <c r="DQ15" s="656">
        <v>2072143</v>
      </c>
      <c r="DR15" s="648"/>
      <c r="DS15" s="648"/>
      <c r="DT15" s="648"/>
      <c r="DU15" s="648"/>
      <c r="DV15" s="648"/>
      <c r="DW15" s="648"/>
      <c r="DX15" s="648"/>
      <c r="DY15" s="648"/>
      <c r="DZ15" s="648"/>
      <c r="EA15" s="648"/>
      <c r="EB15" s="648"/>
      <c r="EC15" s="657"/>
    </row>
    <row r="16" spans="2:143" ht="11.25" customHeight="1" x14ac:dyDescent="0.15">
      <c r="B16" s="644" t="s">
        <v>261</v>
      </c>
      <c r="C16" s="645"/>
      <c r="D16" s="645"/>
      <c r="E16" s="645"/>
      <c r="F16" s="645"/>
      <c r="G16" s="645"/>
      <c r="H16" s="645"/>
      <c r="I16" s="645"/>
      <c r="J16" s="645"/>
      <c r="K16" s="645"/>
      <c r="L16" s="645"/>
      <c r="M16" s="645"/>
      <c r="N16" s="645"/>
      <c r="O16" s="645"/>
      <c r="P16" s="645"/>
      <c r="Q16" s="646"/>
      <c r="R16" s="647">
        <v>23554</v>
      </c>
      <c r="S16" s="648"/>
      <c r="T16" s="648"/>
      <c r="U16" s="648"/>
      <c r="V16" s="648"/>
      <c r="W16" s="648"/>
      <c r="X16" s="648"/>
      <c r="Y16" s="649"/>
      <c r="Z16" s="650">
        <v>0.1</v>
      </c>
      <c r="AA16" s="650"/>
      <c r="AB16" s="650"/>
      <c r="AC16" s="650"/>
      <c r="AD16" s="651">
        <v>23554</v>
      </c>
      <c r="AE16" s="651"/>
      <c r="AF16" s="651"/>
      <c r="AG16" s="651"/>
      <c r="AH16" s="651"/>
      <c r="AI16" s="651"/>
      <c r="AJ16" s="651"/>
      <c r="AK16" s="651"/>
      <c r="AL16" s="652">
        <v>0.2</v>
      </c>
      <c r="AM16" s="653"/>
      <c r="AN16" s="653"/>
      <c r="AO16" s="654"/>
      <c r="AP16" s="644" t="s">
        <v>262</v>
      </c>
      <c r="AQ16" s="645"/>
      <c r="AR16" s="645"/>
      <c r="AS16" s="645"/>
      <c r="AT16" s="645"/>
      <c r="AU16" s="645"/>
      <c r="AV16" s="645"/>
      <c r="AW16" s="645"/>
      <c r="AX16" s="645"/>
      <c r="AY16" s="645"/>
      <c r="AZ16" s="645"/>
      <c r="BA16" s="645"/>
      <c r="BB16" s="645"/>
      <c r="BC16" s="645"/>
      <c r="BD16" s="645"/>
      <c r="BE16" s="645"/>
      <c r="BF16" s="646"/>
      <c r="BG16" s="647" t="s">
        <v>128</v>
      </c>
      <c r="BH16" s="648"/>
      <c r="BI16" s="648"/>
      <c r="BJ16" s="648"/>
      <c r="BK16" s="648"/>
      <c r="BL16" s="648"/>
      <c r="BM16" s="648"/>
      <c r="BN16" s="649"/>
      <c r="BO16" s="650" t="s">
        <v>243</v>
      </c>
      <c r="BP16" s="650"/>
      <c r="BQ16" s="650"/>
      <c r="BR16" s="650"/>
      <c r="BS16" s="656" t="s">
        <v>243</v>
      </c>
      <c r="BT16" s="648"/>
      <c r="BU16" s="648"/>
      <c r="BV16" s="648"/>
      <c r="BW16" s="648"/>
      <c r="BX16" s="648"/>
      <c r="BY16" s="648"/>
      <c r="BZ16" s="648"/>
      <c r="CA16" s="648"/>
      <c r="CB16" s="657"/>
      <c r="CD16" s="662" t="s">
        <v>263</v>
      </c>
      <c r="CE16" s="663"/>
      <c r="CF16" s="663"/>
      <c r="CG16" s="663"/>
      <c r="CH16" s="663"/>
      <c r="CI16" s="663"/>
      <c r="CJ16" s="663"/>
      <c r="CK16" s="663"/>
      <c r="CL16" s="663"/>
      <c r="CM16" s="663"/>
      <c r="CN16" s="663"/>
      <c r="CO16" s="663"/>
      <c r="CP16" s="663"/>
      <c r="CQ16" s="664"/>
      <c r="CR16" s="647">
        <v>238211</v>
      </c>
      <c r="CS16" s="648"/>
      <c r="CT16" s="648"/>
      <c r="CU16" s="648"/>
      <c r="CV16" s="648"/>
      <c r="CW16" s="648"/>
      <c r="CX16" s="648"/>
      <c r="CY16" s="649"/>
      <c r="CZ16" s="650">
        <v>0.7</v>
      </c>
      <c r="DA16" s="650"/>
      <c r="DB16" s="650"/>
      <c r="DC16" s="650"/>
      <c r="DD16" s="656" t="s">
        <v>128</v>
      </c>
      <c r="DE16" s="648"/>
      <c r="DF16" s="648"/>
      <c r="DG16" s="648"/>
      <c r="DH16" s="648"/>
      <c r="DI16" s="648"/>
      <c r="DJ16" s="648"/>
      <c r="DK16" s="648"/>
      <c r="DL16" s="648"/>
      <c r="DM16" s="648"/>
      <c r="DN16" s="648"/>
      <c r="DO16" s="648"/>
      <c r="DP16" s="649"/>
      <c r="DQ16" s="656">
        <v>53682</v>
      </c>
      <c r="DR16" s="648"/>
      <c r="DS16" s="648"/>
      <c r="DT16" s="648"/>
      <c r="DU16" s="648"/>
      <c r="DV16" s="648"/>
      <c r="DW16" s="648"/>
      <c r="DX16" s="648"/>
      <c r="DY16" s="648"/>
      <c r="DZ16" s="648"/>
      <c r="EA16" s="648"/>
      <c r="EB16" s="648"/>
      <c r="EC16" s="657"/>
    </row>
    <row r="17" spans="2:133" ht="11.25" customHeight="1" x14ac:dyDescent="0.15">
      <c r="B17" s="644" t="s">
        <v>264</v>
      </c>
      <c r="C17" s="645"/>
      <c r="D17" s="645"/>
      <c r="E17" s="645"/>
      <c r="F17" s="645"/>
      <c r="G17" s="645"/>
      <c r="H17" s="645"/>
      <c r="I17" s="645"/>
      <c r="J17" s="645"/>
      <c r="K17" s="645"/>
      <c r="L17" s="645"/>
      <c r="M17" s="645"/>
      <c r="N17" s="645"/>
      <c r="O17" s="645"/>
      <c r="P17" s="645"/>
      <c r="Q17" s="646"/>
      <c r="R17" s="647">
        <v>14013</v>
      </c>
      <c r="S17" s="648"/>
      <c r="T17" s="648"/>
      <c r="U17" s="648"/>
      <c r="V17" s="648"/>
      <c r="W17" s="648"/>
      <c r="X17" s="648"/>
      <c r="Y17" s="649"/>
      <c r="Z17" s="650">
        <v>0</v>
      </c>
      <c r="AA17" s="650"/>
      <c r="AB17" s="650"/>
      <c r="AC17" s="650"/>
      <c r="AD17" s="651">
        <v>14013</v>
      </c>
      <c r="AE17" s="651"/>
      <c r="AF17" s="651"/>
      <c r="AG17" s="651"/>
      <c r="AH17" s="651"/>
      <c r="AI17" s="651"/>
      <c r="AJ17" s="651"/>
      <c r="AK17" s="651"/>
      <c r="AL17" s="652">
        <v>0.1</v>
      </c>
      <c r="AM17" s="653"/>
      <c r="AN17" s="653"/>
      <c r="AO17" s="654"/>
      <c r="AP17" s="644" t="s">
        <v>265</v>
      </c>
      <c r="AQ17" s="645"/>
      <c r="AR17" s="645"/>
      <c r="AS17" s="645"/>
      <c r="AT17" s="645"/>
      <c r="AU17" s="645"/>
      <c r="AV17" s="645"/>
      <c r="AW17" s="645"/>
      <c r="AX17" s="645"/>
      <c r="AY17" s="645"/>
      <c r="AZ17" s="645"/>
      <c r="BA17" s="645"/>
      <c r="BB17" s="645"/>
      <c r="BC17" s="645"/>
      <c r="BD17" s="645"/>
      <c r="BE17" s="645"/>
      <c r="BF17" s="646"/>
      <c r="BG17" s="647" t="s">
        <v>243</v>
      </c>
      <c r="BH17" s="648"/>
      <c r="BI17" s="648"/>
      <c r="BJ17" s="648"/>
      <c r="BK17" s="648"/>
      <c r="BL17" s="648"/>
      <c r="BM17" s="648"/>
      <c r="BN17" s="649"/>
      <c r="BO17" s="650" t="s">
        <v>243</v>
      </c>
      <c r="BP17" s="650"/>
      <c r="BQ17" s="650"/>
      <c r="BR17" s="650"/>
      <c r="BS17" s="656" t="s">
        <v>128</v>
      </c>
      <c r="BT17" s="648"/>
      <c r="BU17" s="648"/>
      <c r="BV17" s="648"/>
      <c r="BW17" s="648"/>
      <c r="BX17" s="648"/>
      <c r="BY17" s="648"/>
      <c r="BZ17" s="648"/>
      <c r="CA17" s="648"/>
      <c r="CB17" s="657"/>
      <c r="CD17" s="662" t="s">
        <v>266</v>
      </c>
      <c r="CE17" s="663"/>
      <c r="CF17" s="663"/>
      <c r="CG17" s="663"/>
      <c r="CH17" s="663"/>
      <c r="CI17" s="663"/>
      <c r="CJ17" s="663"/>
      <c r="CK17" s="663"/>
      <c r="CL17" s="663"/>
      <c r="CM17" s="663"/>
      <c r="CN17" s="663"/>
      <c r="CO17" s="663"/>
      <c r="CP17" s="663"/>
      <c r="CQ17" s="664"/>
      <c r="CR17" s="647">
        <v>2724457</v>
      </c>
      <c r="CS17" s="648"/>
      <c r="CT17" s="648"/>
      <c r="CU17" s="648"/>
      <c r="CV17" s="648"/>
      <c r="CW17" s="648"/>
      <c r="CX17" s="648"/>
      <c r="CY17" s="649"/>
      <c r="CZ17" s="650">
        <v>8.1999999999999993</v>
      </c>
      <c r="DA17" s="650"/>
      <c r="DB17" s="650"/>
      <c r="DC17" s="650"/>
      <c r="DD17" s="656" t="s">
        <v>243</v>
      </c>
      <c r="DE17" s="648"/>
      <c r="DF17" s="648"/>
      <c r="DG17" s="648"/>
      <c r="DH17" s="648"/>
      <c r="DI17" s="648"/>
      <c r="DJ17" s="648"/>
      <c r="DK17" s="648"/>
      <c r="DL17" s="648"/>
      <c r="DM17" s="648"/>
      <c r="DN17" s="648"/>
      <c r="DO17" s="648"/>
      <c r="DP17" s="649"/>
      <c r="DQ17" s="656">
        <v>2595380</v>
      </c>
      <c r="DR17" s="648"/>
      <c r="DS17" s="648"/>
      <c r="DT17" s="648"/>
      <c r="DU17" s="648"/>
      <c r="DV17" s="648"/>
      <c r="DW17" s="648"/>
      <c r="DX17" s="648"/>
      <c r="DY17" s="648"/>
      <c r="DZ17" s="648"/>
      <c r="EA17" s="648"/>
      <c r="EB17" s="648"/>
      <c r="EC17" s="657"/>
    </row>
    <row r="18" spans="2:133" ht="11.25" customHeight="1" x14ac:dyDescent="0.15">
      <c r="B18" s="644" t="s">
        <v>267</v>
      </c>
      <c r="C18" s="645"/>
      <c r="D18" s="645"/>
      <c r="E18" s="645"/>
      <c r="F18" s="645"/>
      <c r="G18" s="645"/>
      <c r="H18" s="645"/>
      <c r="I18" s="645"/>
      <c r="J18" s="645"/>
      <c r="K18" s="645"/>
      <c r="L18" s="645"/>
      <c r="M18" s="645"/>
      <c r="N18" s="645"/>
      <c r="O18" s="645"/>
      <c r="P18" s="645"/>
      <c r="Q18" s="646"/>
      <c r="R18" s="647">
        <v>27899</v>
      </c>
      <c r="S18" s="648"/>
      <c r="T18" s="648"/>
      <c r="U18" s="648"/>
      <c r="V18" s="648"/>
      <c r="W18" s="648"/>
      <c r="X18" s="648"/>
      <c r="Y18" s="649"/>
      <c r="Z18" s="650">
        <v>0.1</v>
      </c>
      <c r="AA18" s="650"/>
      <c r="AB18" s="650"/>
      <c r="AC18" s="650"/>
      <c r="AD18" s="651">
        <v>27899</v>
      </c>
      <c r="AE18" s="651"/>
      <c r="AF18" s="651"/>
      <c r="AG18" s="651"/>
      <c r="AH18" s="651"/>
      <c r="AI18" s="651"/>
      <c r="AJ18" s="651"/>
      <c r="AK18" s="651"/>
      <c r="AL18" s="652">
        <v>0.2</v>
      </c>
      <c r="AM18" s="653"/>
      <c r="AN18" s="653"/>
      <c r="AO18" s="654"/>
      <c r="AP18" s="644" t="s">
        <v>268</v>
      </c>
      <c r="AQ18" s="645"/>
      <c r="AR18" s="645"/>
      <c r="AS18" s="645"/>
      <c r="AT18" s="645"/>
      <c r="AU18" s="645"/>
      <c r="AV18" s="645"/>
      <c r="AW18" s="645"/>
      <c r="AX18" s="645"/>
      <c r="AY18" s="645"/>
      <c r="AZ18" s="645"/>
      <c r="BA18" s="645"/>
      <c r="BB18" s="645"/>
      <c r="BC18" s="645"/>
      <c r="BD18" s="645"/>
      <c r="BE18" s="645"/>
      <c r="BF18" s="646"/>
      <c r="BG18" s="647" t="s">
        <v>243</v>
      </c>
      <c r="BH18" s="648"/>
      <c r="BI18" s="648"/>
      <c r="BJ18" s="648"/>
      <c r="BK18" s="648"/>
      <c r="BL18" s="648"/>
      <c r="BM18" s="648"/>
      <c r="BN18" s="649"/>
      <c r="BO18" s="650" t="s">
        <v>243</v>
      </c>
      <c r="BP18" s="650"/>
      <c r="BQ18" s="650"/>
      <c r="BR18" s="650"/>
      <c r="BS18" s="656" t="s">
        <v>128</v>
      </c>
      <c r="BT18" s="648"/>
      <c r="BU18" s="648"/>
      <c r="BV18" s="648"/>
      <c r="BW18" s="648"/>
      <c r="BX18" s="648"/>
      <c r="BY18" s="648"/>
      <c r="BZ18" s="648"/>
      <c r="CA18" s="648"/>
      <c r="CB18" s="657"/>
      <c r="CD18" s="662" t="s">
        <v>269</v>
      </c>
      <c r="CE18" s="663"/>
      <c r="CF18" s="663"/>
      <c r="CG18" s="663"/>
      <c r="CH18" s="663"/>
      <c r="CI18" s="663"/>
      <c r="CJ18" s="663"/>
      <c r="CK18" s="663"/>
      <c r="CL18" s="663"/>
      <c r="CM18" s="663"/>
      <c r="CN18" s="663"/>
      <c r="CO18" s="663"/>
      <c r="CP18" s="663"/>
      <c r="CQ18" s="664"/>
      <c r="CR18" s="647" t="s">
        <v>128</v>
      </c>
      <c r="CS18" s="648"/>
      <c r="CT18" s="648"/>
      <c r="CU18" s="648"/>
      <c r="CV18" s="648"/>
      <c r="CW18" s="648"/>
      <c r="CX18" s="648"/>
      <c r="CY18" s="649"/>
      <c r="CZ18" s="650" t="s">
        <v>128</v>
      </c>
      <c r="DA18" s="650"/>
      <c r="DB18" s="650"/>
      <c r="DC18" s="650"/>
      <c r="DD18" s="656" t="s">
        <v>128</v>
      </c>
      <c r="DE18" s="648"/>
      <c r="DF18" s="648"/>
      <c r="DG18" s="648"/>
      <c r="DH18" s="648"/>
      <c r="DI18" s="648"/>
      <c r="DJ18" s="648"/>
      <c r="DK18" s="648"/>
      <c r="DL18" s="648"/>
      <c r="DM18" s="648"/>
      <c r="DN18" s="648"/>
      <c r="DO18" s="648"/>
      <c r="DP18" s="649"/>
      <c r="DQ18" s="656" t="s">
        <v>128</v>
      </c>
      <c r="DR18" s="648"/>
      <c r="DS18" s="648"/>
      <c r="DT18" s="648"/>
      <c r="DU18" s="648"/>
      <c r="DV18" s="648"/>
      <c r="DW18" s="648"/>
      <c r="DX18" s="648"/>
      <c r="DY18" s="648"/>
      <c r="DZ18" s="648"/>
      <c r="EA18" s="648"/>
      <c r="EB18" s="648"/>
      <c r="EC18" s="657"/>
    </row>
    <row r="19" spans="2:133" ht="11.25" customHeight="1" x14ac:dyDescent="0.15">
      <c r="B19" s="644" t="s">
        <v>270</v>
      </c>
      <c r="C19" s="645"/>
      <c r="D19" s="645"/>
      <c r="E19" s="645"/>
      <c r="F19" s="645"/>
      <c r="G19" s="645"/>
      <c r="H19" s="645"/>
      <c r="I19" s="645"/>
      <c r="J19" s="645"/>
      <c r="K19" s="645"/>
      <c r="L19" s="645"/>
      <c r="M19" s="645"/>
      <c r="N19" s="645"/>
      <c r="O19" s="645"/>
      <c r="P19" s="645"/>
      <c r="Q19" s="646"/>
      <c r="R19" s="647">
        <v>15022</v>
      </c>
      <c r="S19" s="648"/>
      <c r="T19" s="648"/>
      <c r="U19" s="648"/>
      <c r="V19" s="648"/>
      <c r="W19" s="648"/>
      <c r="X19" s="648"/>
      <c r="Y19" s="649"/>
      <c r="Z19" s="650">
        <v>0</v>
      </c>
      <c r="AA19" s="650"/>
      <c r="AB19" s="650"/>
      <c r="AC19" s="650"/>
      <c r="AD19" s="651">
        <v>15022</v>
      </c>
      <c r="AE19" s="651"/>
      <c r="AF19" s="651"/>
      <c r="AG19" s="651"/>
      <c r="AH19" s="651"/>
      <c r="AI19" s="651"/>
      <c r="AJ19" s="651"/>
      <c r="AK19" s="651"/>
      <c r="AL19" s="652">
        <v>0.1</v>
      </c>
      <c r="AM19" s="653"/>
      <c r="AN19" s="653"/>
      <c r="AO19" s="654"/>
      <c r="AP19" s="644" t="s">
        <v>271</v>
      </c>
      <c r="AQ19" s="645"/>
      <c r="AR19" s="645"/>
      <c r="AS19" s="645"/>
      <c r="AT19" s="645"/>
      <c r="AU19" s="645"/>
      <c r="AV19" s="645"/>
      <c r="AW19" s="645"/>
      <c r="AX19" s="645"/>
      <c r="AY19" s="645"/>
      <c r="AZ19" s="645"/>
      <c r="BA19" s="645"/>
      <c r="BB19" s="645"/>
      <c r="BC19" s="645"/>
      <c r="BD19" s="645"/>
      <c r="BE19" s="645"/>
      <c r="BF19" s="646"/>
      <c r="BG19" s="647" t="s">
        <v>128</v>
      </c>
      <c r="BH19" s="648"/>
      <c r="BI19" s="648"/>
      <c r="BJ19" s="648"/>
      <c r="BK19" s="648"/>
      <c r="BL19" s="648"/>
      <c r="BM19" s="648"/>
      <c r="BN19" s="649"/>
      <c r="BO19" s="650" t="s">
        <v>243</v>
      </c>
      <c r="BP19" s="650"/>
      <c r="BQ19" s="650"/>
      <c r="BR19" s="650"/>
      <c r="BS19" s="656" t="s">
        <v>128</v>
      </c>
      <c r="BT19" s="648"/>
      <c r="BU19" s="648"/>
      <c r="BV19" s="648"/>
      <c r="BW19" s="648"/>
      <c r="BX19" s="648"/>
      <c r="BY19" s="648"/>
      <c r="BZ19" s="648"/>
      <c r="CA19" s="648"/>
      <c r="CB19" s="657"/>
      <c r="CD19" s="662" t="s">
        <v>272</v>
      </c>
      <c r="CE19" s="663"/>
      <c r="CF19" s="663"/>
      <c r="CG19" s="663"/>
      <c r="CH19" s="663"/>
      <c r="CI19" s="663"/>
      <c r="CJ19" s="663"/>
      <c r="CK19" s="663"/>
      <c r="CL19" s="663"/>
      <c r="CM19" s="663"/>
      <c r="CN19" s="663"/>
      <c r="CO19" s="663"/>
      <c r="CP19" s="663"/>
      <c r="CQ19" s="664"/>
      <c r="CR19" s="647" t="s">
        <v>243</v>
      </c>
      <c r="CS19" s="648"/>
      <c r="CT19" s="648"/>
      <c r="CU19" s="648"/>
      <c r="CV19" s="648"/>
      <c r="CW19" s="648"/>
      <c r="CX19" s="648"/>
      <c r="CY19" s="649"/>
      <c r="CZ19" s="650" t="s">
        <v>243</v>
      </c>
      <c r="DA19" s="650"/>
      <c r="DB19" s="650"/>
      <c r="DC19" s="650"/>
      <c r="DD19" s="656" t="s">
        <v>128</v>
      </c>
      <c r="DE19" s="648"/>
      <c r="DF19" s="648"/>
      <c r="DG19" s="648"/>
      <c r="DH19" s="648"/>
      <c r="DI19" s="648"/>
      <c r="DJ19" s="648"/>
      <c r="DK19" s="648"/>
      <c r="DL19" s="648"/>
      <c r="DM19" s="648"/>
      <c r="DN19" s="648"/>
      <c r="DO19" s="648"/>
      <c r="DP19" s="649"/>
      <c r="DQ19" s="656" t="s">
        <v>128</v>
      </c>
      <c r="DR19" s="648"/>
      <c r="DS19" s="648"/>
      <c r="DT19" s="648"/>
      <c r="DU19" s="648"/>
      <c r="DV19" s="648"/>
      <c r="DW19" s="648"/>
      <c r="DX19" s="648"/>
      <c r="DY19" s="648"/>
      <c r="DZ19" s="648"/>
      <c r="EA19" s="648"/>
      <c r="EB19" s="648"/>
      <c r="EC19" s="657"/>
    </row>
    <row r="20" spans="2:133" ht="11.25" customHeight="1" x14ac:dyDescent="0.15">
      <c r="B20" s="644" t="s">
        <v>273</v>
      </c>
      <c r="C20" s="645"/>
      <c r="D20" s="645"/>
      <c r="E20" s="645"/>
      <c r="F20" s="645"/>
      <c r="G20" s="645"/>
      <c r="H20" s="645"/>
      <c r="I20" s="645"/>
      <c r="J20" s="645"/>
      <c r="K20" s="645"/>
      <c r="L20" s="645"/>
      <c r="M20" s="645"/>
      <c r="N20" s="645"/>
      <c r="O20" s="645"/>
      <c r="P20" s="645"/>
      <c r="Q20" s="646"/>
      <c r="R20" s="647">
        <v>10567</v>
      </c>
      <c r="S20" s="648"/>
      <c r="T20" s="648"/>
      <c r="U20" s="648"/>
      <c r="V20" s="648"/>
      <c r="W20" s="648"/>
      <c r="X20" s="648"/>
      <c r="Y20" s="649"/>
      <c r="Z20" s="650">
        <v>0</v>
      </c>
      <c r="AA20" s="650"/>
      <c r="AB20" s="650"/>
      <c r="AC20" s="650"/>
      <c r="AD20" s="651">
        <v>10567</v>
      </c>
      <c r="AE20" s="651"/>
      <c r="AF20" s="651"/>
      <c r="AG20" s="651"/>
      <c r="AH20" s="651"/>
      <c r="AI20" s="651"/>
      <c r="AJ20" s="651"/>
      <c r="AK20" s="651"/>
      <c r="AL20" s="652">
        <v>0.1</v>
      </c>
      <c r="AM20" s="653"/>
      <c r="AN20" s="653"/>
      <c r="AO20" s="654"/>
      <c r="AP20" s="644" t="s">
        <v>274</v>
      </c>
      <c r="AQ20" s="645"/>
      <c r="AR20" s="645"/>
      <c r="AS20" s="645"/>
      <c r="AT20" s="645"/>
      <c r="AU20" s="645"/>
      <c r="AV20" s="645"/>
      <c r="AW20" s="645"/>
      <c r="AX20" s="645"/>
      <c r="AY20" s="645"/>
      <c r="AZ20" s="645"/>
      <c r="BA20" s="645"/>
      <c r="BB20" s="645"/>
      <c r="BC20" s="645"/>
      <c r="BD20" s="645"/>
      <c r="BE20" s="645"/>
      <c r="BF20" s="646"/>
      <c r="BG20" s="647" t="s">
        <v>128</v>
      </c>
      <c r="BH20" s="648"/>
      <c r="BI20" s="648"/>
      <c r="BJ20" s="648"/>
      <c r="BK20" s="648"/>
      <c r="BL20" s="648"/>
      <c r="BM20" s="648"/>
      <c r="BN20" s="649"/>
      <c r="BO20" s="650" t="s">
        <v>243</v>
      </c>
      <c r="BP20" s="650"/>
      <c r="BQ20" s="650"/>
      <c r="BR20" s="650"/>
      <c r="BS20" s="656" t="s">
        <v>128</v>
      </c>
      <c r="BT20" s="648"/>
      <c r="BU20" s="648"/>
      <c r="BV20" s="648"/>
      <c r="BW20" s="648"/>
      <c r="BX20" s="648"/>
      <c r="BY20" s="648"/>
      <c r="BZ20" s="648"/>
      <c r="CA20" s="648"/>
      <c r="CB20" s="657"/>
      <c r="CD20" s="662" t="s">
        <v>275</v>
      </c>
      <c r="CE20" s="663"/>
      <c r="CF20" s="663"/>
      <c r="CG20" s="663"/>
      <c r="CH20" s="663"/>
      <c r="CI20" s="663"/>
      <c r="CJ20" s="663"/>
      <c r="CK20" s="663"/>
      <c r="CL20" s="663"/>
      <c r="CM20" s="663"/>
      <c r="CN20" s="663"/>
      <c r="CO20" s="663"/>
      <c r="CP20" s="663"/>
      <c r="CQ20" s="664"/>
      <c r="CR20" s="647">
        <v>33070102</v>
      </c>
      <c r="CS20" s="648"/>
      <c r="CT20" s="648"/>
      <c r="CU20" s="648"/>
      <c r="CV20" s="648"/>
      <c r="CW20" s="648"/>
      <c r="CX20" s="648"/>
      <c r="CY20" s="649"/>
      <c r="CZ20" s="650">
        <v>100</v>
      </c>
      <c r="DA20" s="650"/>
      <c r="DB20" s="650"/>
      <c r="DC20" s="650"/>
      <c r="DD20" s="656">
        <v>7932760</v>
      </c>
      <c r="DE20" s="648"/>
      <c r="DF20" s="648"/>
      <c r="DG20" s="648"/>
      <c r="DH20" s="648"/>
      <c r="DI20" s="648"/>
      <c r="DJ20" s="648"/>
      <c r="DK20" s="648"/>
      <c r="DL20" s="648"/>
      <c r="DM20" s="648"/>
      <c r="DN20" s="648"/>
      <c r="DO20" s="648"/>
      <c r="DP20" s="649"/>
      <c r="DQ20" s="656">
        <v>16397381</v>
      </c>
      <c r="DR20" s="648"/>
      <c r="DS20" s="648"/>
      <c r="DT20" s="648"/>
      <c r="DU20" s="648"/>
      <c r="DV20" s="648"/>
      <c r="DW20" s="648"/>
      <c r="DX20" s="648"/>
      <c r="DY20" s="648"/>
      <c r="DZ20" s="648"/>
      <c r="EA20" s="648"/>
      <c r="EB20" s="648"/>
      <c r="EC20" s="657"/>
    </row>
    <row r="21" spans="2:133" ht="11.25" customHeight="1" x14ac:dyDescent="0.15">
      <c r="B21" s="644" t="s">
        <v>276</v>
      </c>
      <c r="C21" s="645"/>
      <c r="D21" s="645"/>
      <c r="E21" s="645"/>
      <c r="F21" s="645"/>
      <c r="G21" s="645"/>
      <c r="H21" s="645"/>
      <c r="I21" s="645"/>
      <c r="J21" s="645"/>
      <c r="K21" s="645"/>
      <c r="L21" s="645"/>
      <c r="M21" s="645"/>
      <c r="N21" s="645"/>
      <c r="O21" s="645"/>
      <c r="P21" s="645"/>
      <c r="Q21" s="646"/>
      <c r="R21" s="647">
        <v>2310</v>
      </c>
      <c r="S21" s="648"/>
      <c r="T21" s="648"/>
      <c r="U21" s="648"/>
      <c r="V21" s="648"/>
      <c r="W21" s="648"/>
      <c r="X21" s="648"/>
      <c r="Y21" s="649"/>
      <c r="Z21" s="650">
        <v>0</v>
      </c>
      <c r="AA21" s="650"/>
      <c r="AB21" s="650"/>
      <c r="AC21" s="650"/>
      <c r="AD21" s="651">
        <v>2310</v>
      </c>
      <c r="AE21" s="651"/>
      <c r="AF21" s="651"/>
      <c r="AG21" s="651"/>
      <c r="AH21" s="651"/>
      <c r="AI21" s="651"/>
      <c r="AJ21" s="651"/>
      <c r="AK21" s="651"/>
      <c r="AL21" s="652">
        <v>0</v>
      </c>
      <c r="AM21" s="653"/>
      <c r="AN21" s="653"/>
      <c r="AO21" s="654"/>
      <c r="AP21" s="666" t="s">
        <v>277</v>
      </c>
      <c r="AQ21" s="667"/>
      <c r="AR21" s="667"/>
      <c r="AS21" s="667"/>
      <c r="AT21" s="667"/>
      <c r="AU21" s="667"/>
      <c r="AV21" s="667"/>
      <c r="AW21" s="667"/>
      <c r="AX21" s="667"/>
      <c r="AY21" s="667"/>
      <c r="AZ21" s="667"/>
      <c r="BA21" s="667"/>
      <c r="BB21" s="667"/>
      <c r="BC21" s="667"/>
      <c r="BD21" s="667"/>
      <c r="BE21" s="667"/>
      <c r="BF21" s="668"/>
      <c r="BG21" s="647" t="s">
        <v>128</v>
      </c>
      <c r="BH21" s="648"/>
      <c r="BI21" s="648"/>
      <c r="BJ21" s="648"/>
      <c r="BK21" s="648"/>
      <c r="BL21" s="648"/>
      <c r="BM21" s="648"/>
      <c r="BN21" s="649"/>
      <c r="BO21" s="650" t="s">
        <v>128</v>
      </c>
      <c r="BP21" s="650"/>
      <c r="BQ21" s="650"/>
      <c r="BR21" s="650"/>
      <c r="BS21" s="656" t="s">
        <v>243</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278</v>
      </c>
      <c r="C22" s="645"/>
      <c r="D22" s="645"/>
      <c r="E22" s="645"/>
      <c r="F22" s="645"/>
      <c r="G22" s="645"/>
      <c r="H22" s="645"/>
      <c r="I22" s="645"/>
      <c r="J22" s="645"/>
      <c r="K22" s="645"/>
      <c r="L22" s="645"/>
      <c r="M22" s="645"/>
      <c r="N22" s="645"/>
      <c r="O22" s="645"/>
      <c r="P22" s="645"/>
      <c r="Q22" s="646"/>
      <c r="R22" s="647">
        <v>10250827</v>
      </c>
      <c r="S22" s="648"/>
      <c r="T22" s="648"/>
      <c r="U22" s="648"/>
      <c r="V22" s="648"/>
      <c r="W22" s="648"/>
      <c r="X22" s="648"/>
      <c r="Y22" s="649"/>
      <c r="Z22" s="650">
        <v>29.9</v>
      </c>
      <c r="AA22" s="650"/>
      <c r="AB22" s="650"/>
      <c r="AC22" s="650"/>
      <c r="AD22" s="651">
        <v>9436883</v>
      </c>
      <c r="AE22" s="651"/>
      <c r="AF22" s="651"/>
      <c r="AG22" s="651"/>
      <c r="AH22" s="651"/>
      <c r="AI22" s="651"/>
      <c r="AJ22" s="651"/>
      <c r="AK22" s="651"/>
      <c r="AL22" s="652">
        <v>66.099999999999994</v>
      </c>
      <c r="AM22" s="653"/>
      <c r="AN22" s="653"/>
      <c r="AO22" s="654"/>
      <c r="AP22" s="666" t="s">
        <v>279</v>
      </c>
      <c r="AQ22" s="667"/>
      <c r="AR22" s="667"/>
      <c r="AS22" s="667"/>
      <c r="AT22" s="667"/>
      <c r="AU22" s="667"/>
      <c r="AV22" s="667"/>
      <c r="AW22" s="667"/>
      <c r="AX22" s="667"/>
      <c r="AY22" s="667"/>
      <c r="AZ22" s="667"/>
      <c r="BA22" s="667"/>
      <c r="BB22" s="667"/>
      <c r="BC22" s="667"/>
      <c r="BD22" s="667"/>
      <c r="BE22" s="667"/>
      <c r="BF22" s="668"/>
      <c r="BG22" s="647" t="s">
        <v>128</v>
      </c>
      <c r="BH22" s="648"/>
      <c r="BI22" s="648"/>
      <c r="BJ22" s="648"/>
      <c r="BK22" s="648"/>
      <c r="BL22" s="648"/>
      <c r="BM22" s="648"/>
      <c r="BN22" s="649"/>
      <c r="BO22" s="650" t="s">
        <v>128</v>
      </c>
      <c r="BP22" s="650"/>
      <c r="BQ22" s="650"/>
      <c r="BR22" s="650"/>
      <c r="BS22" s="656" t="s">
        <v>128</v>
      </c>
      <c r="BT22" s="648"/>
      <c r="BU22" s="648"/>
      <c r="BV22" s="648"/>
      <c r="BW22" s="648"/>
      <c r="BX22" s="648"/>
      <c r="BY22" s="648"/>
      <c r="BZ22" s="648"/>
      <c r="CA22" s="648"/>
      <c r="CB22" s="657"/>
      <c r="CD22" s="629" t="s">
        <v>280</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281</v>
      </c>
      <c r="C23" s="645"/>
      <c r="D23" s="645"/>
      <c r="E23" s="645"/>
      <c r="F23" s="645"/>
      <c r="G23" s="645"/>
      <c r="H23" s="645"/>
      <c r="I23" s="645"/>
      <c r="J23" s="645"/>
      <c r="K23" s="645"/>
      <c r="L23" s="645"/>
      <c r="M23" s="645"/>
      <c r="N23" s="645"/>
      <c r="O23" s="645"/>
      <c r="P23" s="645"/>
      <c r="Q23" s="646"/>
      <c r="R23" s="647">
        <v>9436883</v>
      </c>
      <c r="S23" s="648"/>
      <c r="T23" s="648"/>
      <c r="U23" s="648"/>
      <c r="V23" s="648"/>
      <c r="W23" s="648"/>
      <c r="X23" s="648"/>
      <c r="Y23" s="649"/>
      <c r="Z23" s="650">
        <v>27.6</v>
      </c>
      <c r="AA23" s="650"/>
      <c r="AB23" s="650"/>
      <c r="AC23" s="650"/>
      <c r="AD23" s="651">
        <v>9436883</v>
      </c>
      <c r="AE23" s="651"/>
      <c r="AF23" s="651"/>
      <c r="AG23" s="651"/>
      <c r="AH23" s="651"/>
      <c r="AI23" s="651"/>
      <c r="AJ23" s="651"/>
      <c r="AK23" s="651"/>
      <c r="AL23" s="652">
        <v>66.099999999999994</v>
      </c>
      <c r="AM23" s="653"/>
      <c r="AN23" s="653"/>
      <c r="AO23" s="654"/>
      <c r="AP23" s="666" t="s">
        <v>282</v>
      </c>
      <c r="AQ23" s="667"/>
      <c r="AR23" s="667"/>
      <c r="AS23" s="667"/>
      <c r="AT23" s="667"/>
      <c r="AU23" s="667"/>
      <c r="AV23" s="667"/>
      <c r="AW23" s="667"/>
      <c r="AX23" s="667"/>
      <c r="AY23" s="667"/>
      <c r="AZ23" s="667"/>
      <c r="BA23" s="667"/>
      <c r="BB23" s="667"/>
      <c r="BC23" s="667"/>
      <c r="BD23" s="667"/>
      <c r="BE23" s="667"/>
      <c r="BF23" s="668"/>
      <c r="BG23" s="647" t="s">
        <v>128</v>
      </c>
      <c r="BH23" s="648"/>
      <c r="BI23" s="648"/>
      <c r="BJ23" s="648"/>
      <c r="BK23" s="648"/>
      <c r="BL23" s="648"/>
      <c r="BM23" s="648"/>
      <c r="BN23" s="649"/>
      <c r="BO23" s="650" t="s">
        <v>128</v>
      </c>
      <c r="BP23" s="650"/>
      <c r="BQ23" s="650"/>
      <c r="BR23" s="650"/>
      <c r="BS23" s="656" t="s">
        <v>243</v>
      </c>
      <c r="BT23" s="648"/>
      <c r="BU23" s="648"/>
      <c r="BV23" s="648"/>
      <c r="BW23" s="648"/>
      <c r="BX23" s="648"/>
      <c r="BY23" s="648"/>
      <c r="BZ23" s="648"/>
      <c r="CA23" s="648"/>
      <c r="CB23" s="657"/>
      <c r="CD23" s="629" t="s">
        <v>221</v>
      </c>
      <c r="CE23" s="630"/>
      <c r="CF23" s="630"/>
      <c r="CG23" s="630"/>
      <c r="CH23" s="630"/>
      <c r="CI23" s="630"/>
      <c r="CJ23" s="630"/>
      <c r="CK23" s="630"/>
      <c r="CL23" s="630"/>
      <c r="CM23" s="630"/>
      <c r="CN23" s="630"/>
      <c r="CO23" s="630"/>
      <c r="CP23" s="630"/>
      <c r="CQ23" s="631"/>
      <c r="CR23" s="629" t="s">
        <v>283</v>
      </c>
      <c r="CS23" s="630"/>
      <c r="CT23" s="630"/>
      <c r="CU23" s="630"/>
      <c r="CV23" s="630"/>
      <c r="CW23" s="630"/>
      <c r="CX23" s="630"/>
      <c r="CY23" s="631"/>
      <c r="CZ23" s="629" t="s">
        <v>284</v>
      </c>
      <c r="DA23" s="630"/>
      <c r="DB23" s="630"/>
      <c r="DC23" s="631"/>
      <c r="DD23" s="629" t="s">
        <v>285</v>
      </c>
      <c r="DE23" s="630"/>
      <c r="DF23" s="630"/>
      <c r="DG23" s="630"/>
      <c r="DH23" s="630"/>
      <c r="DI23" s="630"/>
      <c r="DJ23" s="630"/>
      <c r="DK23" s="631"/>
      <c r="DL23" s="678" t="s">
        <v>286</v>
      </c>
      <c r="DM23" s="679"/>
      <c r="DN23" s="679"/>
      <c r="DO23" s="679"/>
      <c r="DP23" s="679"/>
      <c r="DQ23" s="679"/>
      <c r="DR23" s="679"/>
      <c r="DS23" s="679"/>
      <c r="DT23" s="679"/>
      <c r="DU23" s="679"/>
      <c r="DV23" s="680"/>
      <c r="DW23" s="629" t="s">
        <v>287</v>
      </c>
      <c r="DX23" s="630"/>
      <c r="DY23" s="630"/>
      <c r="DZ23" s="630"/>
      <c r="EA23" s="630"/>
      <c r="EB23" s="630"/>
      <c r="EC23" s="631"/>
    </row>
    <row r="24" spans="2:133" ht="11.25" customHeight="1" x14ac:dyDescent="0.15">
      <c r="B24" s="644" t="s">
        <v>288</v>
      </c>
      <c r="C24" s="645"/>
      <c r="D24" s="645"/>
      <c r="E24" s="645"/>
      <c r="F24" s="645"/>
      <c r="G24" s="645"/>
      <c r="H24" s="645"/>
      <c r="I24" s="645"/>
      <c r="J24" s="645"/>
      <c r="K24" s="645"/>
      <c r="L24" s="645"/>
      <c r="M24" s="645"/>
      <c r="N24" s="645"/>
      <c r="O24" s="645"/>
      <c r="P24" s="645"/>
      <c r="Q24" s="646"/>
      <c r="R24" s="647">
        <v>813944</v>
      </c>
      <c r="S24" s="648"/>
      <c r="T24" s="648"/>
      <c r="U24" s="648"/>
      <c r="V24" s="648"/>
      <c r="W24" s="648"/>
      <c r="X24" s="648"/>
      <c r="Y24" s="649"/>
      <c r="Z24" s="650">
        <v>2.4</v>
      </c>
      <c r="AA24" s="650"/>
      <c r="AB24" s="650"/>
      <c r="AC24" s="650"/>
      <c r="AD24" s="651" t="s">
        <v>243</v>
      </c>
      <c r="AE24" s="651"/>
      <c r="AF24" s="651"/>
      <c r="AG24" s="651"/>
      <c r="AH24" s="651"/>
      <c r="AI24" s="651"/>
      <c r="AJ24" s="651"/>
      <c r="AK24" s="651"/>
      <c r="AL24" s="652" t="s">
        <v>243</v>
      </c>
      <c r="AM24" s="653"/>
      <c r="AN24" s="653"/>
      <c r="AO24" s="654"/>
      <c r="AP24" s="666" t="s">
        <v>289</v>
      </c>
      <c r="AQ24" s="667"/>
      <c r="AR24" s="667"/>
      <c r="AS24" s="667"/>
      <c r="AT24" s="667"/>
      <c r="AU24" s="667"/>
      <c r="AV24" s="667"/>
      <c r="AW24" s="667"/>
      <c r="AX24" s="667"/>
      <c r="AY24" s="667"/>
      <c r="AZ24" s="667"/>
      <c r="BA24" s="667"/>
      <c r="BB24" s="667"/>
      <c r="BC24" s="667"/>
      <c r="BD24" s="667"/>
      <c r="BE24" s="667"/>
      <c r="BF24" s="668"/>
      <c r="BG24" s="647" t="s">
        <v>243</v>
      </c>
      <c r="BH24" s="648"/>
      <c r="BI24" s="648"/>
      <c r="BJ24" s="648"/>
      <c r="BK24" s="648"/>
      <c r="BL24" s="648"/>
      <c r="BM24" s="648"/>
      <c r="BN24" s="649"/>
      <c r="BO24" s="650" t="s">
        <v>128</v>
      </c>
      <c r="BP24" s="650"/>
      <c r="BQ24" s="650"/>
      <c r="BR24" s="650"/>
      <c r="BS24" s="656" t="s">
        <v>243</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12093193</v>
      </c>
      <c r="CS24" s="637"/>
      <c r="CT24" s="637"/>
      <c r="CU24" s="637"/>
      <c r="CV24" s="637"/>
      <c r="CW24" s="637"/>
      <c r="CX24" s="637"/>
      <c r="CY24" s="638"/>
      <c r="CZ24" s="641">
        <v>36.6</v>
      </c>
      <c r="DA24" s="642"/>
      <c r="DB24" s="642"/>
      <c r="DC24" s="661"/>
      <c r="DD24" s="681">
        <v>8413381</v>
      </c>
      <c r="DE24" s="637"/>
      <c r="DF24" s="637"/>
      <c r="DG24" s="637"/>
      <c r="DH24" s="637"/>
      <c r="DI24" s="637"/>
      <c r="DJ24" s="637"/>
      <c r="DK24" s="638"/>
      <c r="DL24" s="681">
        <v>8374577</v>
      </c>
      <c r="DM24" s="637"/>
      <c r="DN24" s="637"/>
      <c r="DO24" s="637"/>
      <c r="DP24" s="637"/>
      <c r="DQ24" s="637"/>
      <c r="DR24" s="637"/>
      <c r="DS24" s="637"/>
      <c r="DT24" s="637"/>
      <c r="DU24" s="637"/>
      <c r="DV24" s="638"/>
      <c r="DW24" s="641">
        <v>56.9</v>
      </c>
      <c r="DX24" s="642"/>
      <c r="DY24" s="642"/>
      <c r="DZ24" s="642"/>
      <c r="EA24" s="642"/>
      <c r="EB24" s="642"/>
      <c r="EC24" s="643"/>
    </row>
    <row r="25" spans="2:133" ht="11.25" customHeight="1" x14ac:dyDescent="0.15">
      <c r="B25" s="644" t="s">
        <v>291</v>
      </c>
      <c r="C25" s="645"/>
      <c r="D25" s="645"/>
      <c r="E25" s="645"/>
      <c r="F25" s="645"/>
      <c r="G25" s="645"/>
      <c r="H25" s="645"/>
      <c r="I25" s="645"/>
      <c r="J25" s="645"/>
      <c r="K25" s="645"/>
      <c r="L25" s="645"/>
      <c r="M25" s="645"/>
      <c r="N25" s="645"/>
      <c r="O25" s="645"/>
      <c r="P25" s="645"/>
      <c r="Q25" s="646"/>
      <c r="R25" s="647" t="s">
        <v>243</v>
      </c>
      <c r="S25" s="648"/>
      <c r="T25" s="648"/>
      <c r="U25" s="648"/>
      <c r="V25" s="648"/>
      <c r="W25" s="648"/>
      <c r="X25" s="648"/>
      <c r="Y25" s="649"/>
      <c r="Z25" s="650" t="s">
        <v>243</v>
      </c>
      <c r="AA25" s="650"/>
      <c r="AB25" s="650"/>
      <c r="AC25" s="650"/>
      <c r="AD25" s="651" t="s">
        <v>243</v>
      </c>
      <c r="AE25" s="651"/>
      <c r="AF25" s="651"/>
      <c r="AG25" s="651"/>
      <c r="AH25" s="651"/>
      <c r="AI25" s="651"/>
      <c r="AJ25" s="651"/>
      <c r="AK25" s="651"/>
      <c r="AL25" s="652" t="s">
        <v>128</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243</v>
      </c>
      <c r="BH25" s="648"/>
      <c r="BI25" s="648"/>
      <c r="BJ25" s="648"/>
      <c r="BK25" s="648"/>
      <c r="BL25" s="648"/>
      <c r="BM25" s="648"/>
      <c r="BN25" s="649"/>
      <c r="BO25" s="650" t="s">
        <v>128</v>
      </c>
      <c r="BP25" s="650"/>
      <c r="BQ25" s="650"/>
      <c r="BR25" s="650"/>
      <c r="BS25" s="656" t="s">
        <v>243</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4676253</v>
      </c>
      <c r="CS25" s="684"/>
      <c r="CT25" s="684"/>
      <c r="CU25" s="684"/>
      <c r="CV25" s="684"/>
      <c r="CW25" s="684"/>
      <c r="CX25" s="684"/>
      <c r="CY25" s="685"/>
      <c r="CZ25" s="652">
        <v>14.1</v>
      </c>
      <c r="DA25" s="682"/>
      <c r="DB25" s="682"/>
      <c r="DC25" s="686"/>
      <c r="DD25" s="656">
        <v>4457496</v>
      </c>
      <c r="DE25" s="684"/>
      <c r="DF25" s="684"/>
      <c r="DG25" s="684"/>
      <c r="DH25" s="684"/>
      <c r="DI25" s="684"/>
      <c r="DJ25" s="684"/>
      <c r="DK25" s="685"/>
      <c r="DL25" s="656">
        <v>4430937</v>
      </c>
      <c r="DM25" s="684"/>
      <c r="DN25" s="684"/>
      <c r="DO25" s="684"/>
      <c r="DP25" s="684"/>
      <c r="DQ25" s="684"/>
      <c r="DR25" s="684"/>
      <c r="DS25" s="684"/>
      <c r="DT25" s="684"/>
      <c r="DU25" s="684"/>
      <c r="DV25" s="685"/>
      <c r="DW25" s="652">
        <v>30.1</v>
      </c>
      <c r="DX25" s="682"/>
      <c r="DY25" s="682"/>
      <c r="DZ25" s="682"/>
      <c r="EA25" s="682"/>
      <c r="EB25" s="682"/>
      <c r="EC25" s="683"/>
    </row>
    <row r="26" spans="2:133" ht="11.25" customHeight="1" x14ac:dyDescent="0.15">
      <c r="B26" s="644" t="s">
        <v>294</v>
      </c>
      <c r="C26" s="645"/>
      <c r="D26" s="645"/>
      <c r="E26" s="645"/>
      <c r="F26" s="645"/>
      <c r="G26" s="645"/>
      <c r="H26" s="645"/>
      <c r="I26" s="645"/>
      <c r="J26" s="645"/>
      <c r="K26" s="645"/>
      <c r="L26" s="645"/>
      <c r="M26" s="645"/>
      <c r="N26" s="645"/>
      <c r="O26" s="645"/>
      <c r="P26" s="645"/>
      <c r="Q26" s="646"/>
      <c r="R26" s="647">
        <v>14932558</v>
      </c>
      <c r="S26" s="648"/>
      <c r="T26" s="648"/>
      <c r="U26" s="648"/>
      <c r="V26" s="648"/>
      <c r="W26" s="648"/>
      <c r="X26" s="648"/>
      <c r="Y26" s="649"/>
      <c r="Z26" s="650">
        <v>43.6</v>
      </c>
      <c r="AA26" s="650"/>
      <c r="AB26" s="650"/>
      <c r="AC26" s="650"/>
      <c r="AD26" s="651">
        <v>14118614</v>
      </c>
      <c r="AE26" s="651"/>
      <c r="AF26" s="651"/>
      <c r="AG26" s="651"/>
      <c r="AH26" s="651"/>
      <c r="AI26" s="651"/>
      <c r="AJ26" s="651"/>
      <c r="AK26" s="651"/>
      <c r="AL26" s="652">
        <v>98.8</v>
      </c>
      <c r="AM26" s="653"/>
      <c r="AN26" s="653"/>
      <c r="AO26" s="654"/>
      <c r="AP26" s="666" t="s">
        <v>295</v>
      </c>
      <c r="AQ26" s="693"/>
      <c r="AR26" s="693"/>
      <c r="AS26" s="693"/>
      <c r="AT26" s="693"/>
      <c r="AU26" s="693"/>
      <c r="AV26" s="693"/>
      <c r="AW26" s="693"/>
      <c r="AX26" s="693"/>
      <c r="AY26" s="693"/>
      <c r="AZ26" s="693"/>
      <c r="BA26" s="693"/>
      <c r="BB26" s="693"/>
      <c r="BC26" s="693"/>
      <c r="BD26" s="693"/>
      <c r="BE26" s="693"/>
      <c r="BF26" s="668"/>
      <c r="BG26" s="647" t="s">
        <v>243</v>
      </c>
      <c r="BH26" s="648"/>
      <c r="BI26" s="648"/>
      <c r="BJ26" s="648"/>
      <c r="BK26" s="648"/>
      <c r="BL26" s="648"/>
      <c r="BM26" s="648"/>
      <c r="BN26" s="649"/>
      <c r="BO26" s="650" t="s">
        <v>128</v>
      </c>
      <c r="BP26" s="650"/>
      <c r="BQ26" s="650"/>
      <c r="BR26" s="650"/>
      <c r="BS26" s="656" t="s">
        <v>243</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3014643</v>
      </c>
      <c r="CS26" s="648"/>
      <c r="CT26" s="648"/>
      <c r="CU26" s="648"/>
      <c r="CV26" s="648"/>
      <c r="CW26" s="648"/>
      <c r="CX26" s="648"/>
      <c r="CY26" s="649"/>
      <c r="CZ26" s="652">
        <v>9.1</v>
      </c>
      <c r="DA26" s="682"/>
      <c r="DB26" s="682"/>
      <c r="DC26" s="686"/>
      <c r="DD26" s="656">
        <v>2902288</v>
      </c>
      <c r="DE26" s="648"/>
      <c r="DF26" s="648"/>
      <c r="DG26" s="648"/>
      <c r="DH26" s="648"/>
      <c r="DI26" s="648"/>
      <c r="DJ26" s="648"/>
      <c r="DK26" s="649"/>
      <c r="DL26" s="656" t="s">
        <v>128</v>
      </c>
      <c r="DM26" s="648"/>
      <c r="DN26" s="648"/>
      <c r="DO26" s="648"/>
      <c r="DP26" s="648"/>
      <c r="DQ26" s="648"/>
      <c r="DR26" s="648"/>
      <c r="DS26" s="648"/>
      <c r="DT26" s="648"/>
      <c r="DU26" s="648"/>
      <c r="DV26" s="649"/>
      <c r="DW26" s="652" t="s">
        <v>243</v>
      </c>
      <c r="DX26" s="682"/>
      <c r="DY26" s="682"/>
      <c r="DZ26" s="682"/>
      <c r="EA26" s="682"/>
      <c r="EB26" s="682"/>
      <c r="EC26" s="683"/>
    </row>
    <row r="27" spans="2:133" ht="11.25" customHeight="1" x14ac:dyDescent="0.15">
      <c r="B27" s="644" t="s">
        <v>297</v>
      </c>
      <c r="C27" s="645"/>
      <c r="D27" s="645"/>
      <c r="E27" s="645"/>
      <c r="F27" s="645"/>
      <c r="G27" s="645"/>
      <c r="H27" s="645"/>
      <c r="I27" s="645"/>
      <c r="J27" s="645"/>
      <c r="K27" s="645"/>
      <c r="L27" s="645"/>
      <c r="M27" s="645"/>
      <c r="N27" s="645"/>
      <c r="O27" s="645"/>
      <c r="P27" s="645"/>
      <c r="Q27" s="646"/>
      <c r="R27" s="647">
        <v>5070</v>
      </c>
      <c r="S27" s="648"/>
      <c r="T27" s="648"/>
      <c r="U27" s="648"/>
      <c r="V27" s="648"/>
      <c r="W27" s="648"/>
      <c r="X27" s="648"/>
      <c r="Y27" s="649"/>
      <c r="Z27" s="650">
        <v>0</v>
      </c>
      <c r="AA27" s="650"/>
      <c r="AB27" s="650"/>
      <c r="AC27" s="650"/>
      <c r="AD27" s="651">
        <v>5070</v>
      </c>
      <c r="AE27" s="651"/>
      <c r="AF27" s="651"/>
      <c r="AG27" s="651"/>
      <c r="AH27" s="651"/>
      <c r="AI27" s="651"/>
      <c r="AJ27" s="651"/>
      <c r="AK27" s="651"/>
      <c r="AL27" s="652">
        <v>0</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3412404</v>
      </c>
      <c r="BH27" s="648"/>
      <c r="BI27" s="648"/>
      <c r="BJ27" s="648"/>
      <c r="BK27" s="648"/>
      <c r="BL27" s="648"/>
      <c r="BM27" s="648"/>
      <c r="BN27" s="649"/>
      <c r="BO27" s="650">
        <v>100</v>
      </c>
      <c r="BP27" s="650"/>
      <c r="BQ27" s="650"/>
      <c r="BR27" s="650"/>
      <c r="BS27" s="656">
        <v>10072</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4692483</v>
      </c>
      <c r="CS27" s="684"/>
      <c r="CT27" s="684"/>
      <c r="CU27" s="684"/>
      <c r="CV27" s="684"/>
      <c r="CW27" s="684"/>
      <c r="CX27" s="684"/>
      <c r="CY27" s="685"/>
      <c r="CZ27" s="652">
        <v>14.2</v>
      </c>
      <c r="DA27" s="682"/>
      <c r="DB27" s="682"/>
      <c r="DC27" s="686"/>
      <c r="DD27" s="656">
        <v>1360505</v>
      </c>
      <c r="DE27" s="684"/>
      <c r="DF27" s="684"/>
      <c r="DG27" s="684"/>
      <c r="DH27" s="684"/>
      <c r="DI27" s="684"/>
      <c r="DJ27" s="684"/>
      <c r="DK27" s="685"/>
      <c r="DL27" s="656">
        <v>1348260</v>
      </c>
      <c r="DM27" s="684"/>
      <c r="DN27" s="684"/>
      <c r="DO27" s="684"/>
      <c r="DP27" s="684"/>
      <c r="DQ27" s="684"/>
      <c r="DR27" s="684"/>
      <c r="DS27" s="684"/>
      <c r="DT27" s="684"/>
      <c r="DU27" s="684"/>
      <c r="DV27" s="685"/>
      <c r="DW27" s="652">
        <v>9.1999999999999993</v>
      </c>
      <c r="DX27" s="682"/>
      <c r="DY27" s="682"/>
      <c r="DZ27" s="682"/>
      <c r="EA27" s="682"/>
      <c r="EB27" s="682"/>
      <c r="EC27" s="683"/>
    </row>
    <row r="28" spans="2:133" ht="11.25" customHeight="1" x14ac:dyDescent="0.15">
      <c r="B28" s="644" t="s">
        <v>300</v>
      </c>
      <c r="C28" s="645"/>
      <c r="D28" s="645"/>
      <c r="E28" s="645"/>
      <c r="F28" s="645"/>
      <c r="G28" s="645"/>
      <c r="H28" s="645"/>
      <c r="I28" s="645"/>
      <c r="J28" s="645"/>
      <c r="K28" s="645"/>
      <c r="L28" s="645"/>
      <c r="M28" s="645"/>
      <c r="N28" s="645"/>
      <c r="O28" s="645"/>
      <c r="P28" s="645"/>
      <c r="Q28" s="646"/>
      <c r="R28" s="647">
        <v>339503</v>
      </c>
      <c r="S28" s="648"/>
      <c r="T28" s="648"/>
      <c r="U28" s="648"/>
      <c r="V28" s="648"/>
      <c r="W28" s="648"/>
      <c r="X28" s="648"/>
      <c r="Y28" s="649"/>
      <c r="Z28" s="650">
        <v>1</v>
      </c>
      <c r="AA28" s="650"/>
      <c r="AB28" s="650"/>
      <c r="AC28" s="650"/>
      <c r="AD28" s="651" t="s">
        <v>128</v>
      </c>
      <c r="AE28" s="651"/>
      <c r="AF28" s="651"/>
      <c r="AG28" s="651"/>
      <c r="AH28" s="651"/>
      <c r="AI28" s="651"/>
      <c r="AJ28" s="651"/>
      <c r="AK28" s="651"/>
      <c r="AL28" s="652" t="s">
        <v>128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2724457</v>
      </c>
      <c r="CS28" s="648"/>
      <c r="CT28" s="648"/>
      <c r="CU28" s="648"/>
      <c r="CV28" s="648"/>
      <c r="CW28" s="648"/>
      <c r="CX28" s="648"/>
      <c r="CY28" s="649"/>
      <c r="CZ28" s="652">
        <v>8.1999999999999993</v>
      </c>
      <c r="DA28" s="682"/>
      <c r="DB28" s="682"/>
      <c r="DC28" s="686"/>
      <c r="DD28" s="656">
        <v>2595380</v>
      </c>
      <c r="DE28" s="648"/>
      <c r="DF28" s="648"/>
      <c r="DG28" s="648"/>
      <c r="DH28" s="648"/>
      <c r="DI28" s="648"/>
      <c r="DJ28" s="648"/>
      <c r="DK28" s="649"/>
      <c r="DL28" s="656">
        <v>2595380</v>
      </c>
      <c r="DM28" s="648"/>
      <c r="DN28" s="648"/>
      <c r="DO28" s="648"/>
      <c r="DP28" s="648"/>
      <c r="DQ28" s="648"/>
      <c r="DR28" s="648"/>
      <c r="DS28" s="648"/>
      <c r="DT28" s="648"/>
      <c r="DU28" s="648"/>
      <c r="DV28" s="649"/>
      <c r="DW28" s="652">
        <v>17.600000000000001</v>
      </c>
      <c r="DX28" s="682"/>
      <c r="DY28" s="682"/>
      <c r="DZ28" s="682"/>
      <c r="EA28" s="682"/>
      <c r="EB28" s="682"/>
      <c r="EC28" s="683"/>
    </row>
    <row r="29" spans="2:133" ht="11.25" customHeight="1" x14ac:dyDescent="0.15">
      <c r="B29" s="644" t="s">
        <v>302</v>
      </c>
      <c r="C29" s="645"/>
      <c r="D29" s="645"/>
      <c r="E29" s="645"/>
      <c r="F29" s="645"/>
      <c r="G29" s="645"/>
      <c r="H29" s="645"/>
      <c r="I29" s="645"/>
      <c r="J29" s="645"/>
      <c r="K29" s="645"/>
      <c r="L29" s="645"/>
      <c r="M29" s="645"/>
      <c r="N29" s="645"/>
      <c r="O29" s="645"/>
      <c r="P29" s="645"/>
      <c r="Q29" s="646"/>
      <c r="R29" s="647">
        <v>371533</v>
      </c>
      <c r="S29" s="648"/>
      <c r="T29" s="648"/>
      <c r="U29" s="648"/>
      <c r="V29" s="648"/>
      <c r="W29" s="648"/>
      <c r="X29" s="648"/>
      <c r="Y29" s="649"/>
      <c r="Z29" s="650">
        <v>1.1000000000000001</v>
      </c>
      <c r="AA29" s="650"/>
      <c r="AB29" s="650"/>
      <c r="AC29" s="650"/>
      <c r="AD29" s="651">
        <v>85027</v>
      </c>
      <c r="AE29" s="651"/>
      <c r="AF29" s="651"/>
      <c r="AG29" s="651"/>
      <c r="AH29" s="651"/>
      <c r="AI29" s="651"/>
      <c r="AJ29" s="651"/>
      <c r="AK29" s="651"/>
      <c r="AL29" s="652">
        <v>0.6</v>
      </c>
      <c r="AM29" s="653"/>
      <c r="AN29" s="653"/>
      <c r="AO29" s="654"/>
      <c r="AP29" s="696"/>
      <c r="AQ29" s="697"/>
      <c r="AR29" s="697"/>
      <c r="AS29" s="697"/>
      <c r="AT29" s="697"/>
      <c r="AU29" s="697"/>
      <c r="AV29" s="697"/>
      <c r="AW29" s="697"/>
      <c r="AX29" s="697"/>
      <c r="AY29" s="697"/>
      <c r="AZ29" s="697"/>
      <c r="BA29" s="697"/>
      <c r="BB29" s="697"/>
      <c r="BC29" s="697"/>
      <c r="BD29" s="697"/>
      <c r="BE29" s="697"/>
      <c r="BF29" s="698"/>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303</v>
      </c>
      <c r="CE29" s="688"/>
      <c r="CF29" s="662" t="s">
        <v>68</v>
      </c>
      <c r="CG29" s="663"/>
      <c r="CH29" s="663"/>
      <c r="CI29" s="663"/>
      <c r="CJ29" s="663"/>
      <c r="CK29" s="663"/>
      <c r="CL29" s="663"/>
      <c r="CM29" s="663"/>
      <c r="CN29" s="663"/>
      <c r="CO29" s="663"/>
      <c r="CP29" s="663"/>
      <c r="CQ29" s="664"/>
      <c r="CR29" s="647">
        <v>2724434</v>
      </c>
      <c r="CS29" s="684"/>
      <c r="CT29" s="684"/>
      <c r="CU29" s="684"/>
      <c r="CV29" s="684"/>
      <c r="CW29" s="684"/>
      <c r="CX29" s="684"/>
      <c r="CY29" s="685"/>
      <c r="CZ29" s="652">
        <v>8.1999999999999993</v>
      </c>
      <c r="DA29" s="682"/>
      <c r="DB29" s="682"/>
      <c r="DC29" s="686"/>
      <c r="DD29" s="656">
        <v>2595357</v>
      </c>
      <c r="DE29" s="684"/>
      <c r="DF29" s="684"/>
      <c r="DG29" s="684"/>
      <c r="DH29" s="684"/>
      <c r="DI29" s="684"/>
      <c r="DJ29" s="684"/>
      <c r="DK29" s="685"/>
      <c r="DL29" s="656">
        <v>2595357</v>
      </c>
      <c r="DM29" s="684"/>
      <c r="DN29" s="684"/>
      <c r="DO29" s="684"/>
      <c r="DP29" s="684"/>
      <c r="DQ29" s="684"/>
      <c r="DR29" s="684"/>
      <c r="DS29" s="684"/>
      <c r="DT29" s="684"/>
      <c r="DU29" s="684"/>
      <c r="DV29" s="685"/>
      <c r="DW29" s="652">
        <v>17.600000000000001</v>
      </c>
      <c r="DX29" s="682"/>
      <c r="DY29" s="682"/>
      <c r="DZ29" s="682"/>
      <c r="EA29" s="682"/>
      <c r="EB29" s="682"/>
      <c r="EC29" s="683"/>
    </row>
    <row r="30" spans="2:133" ht="11.25" customHeight="1" x14ac:dyDescent="0.15">
      <c r="B30" s="644" t="s">
        <v>304</v>
      </c>
      <c r="C30" s="645"/>
      <c r="D30" s="645"/>
      <c r="E30" s="645"/>
      <c r="F30" s="645"/>
      <c r="G30" s="645"/>
      <c r="H30" s="645"/>
      <c r="I30" s="645"/>
      <c r="J30" s="645"/>
      <c r="K30" s="645"/>
      <c r="L30" s="645"/>
      <c r="M30" s="645"/>
      <c r="N30" s="645"/>
      <c r="O30" s="645"/>
      <c r="P30" s="645"/>
      <c r="Q30" s="646"/>
      <c r="R30" s="647">
        <v>83011</v>
      </c>
      <c r="S30" s="648"/>
      <c r="T30" s="648"/>
      <c r="U30" s="648"/>
      <c r="V30" s="648"/>
      <c r="W30" s="648"/>
      <c r="X30" s="648"/>
      <c r="Y30" s="649"/>
      <c r="Z30" s="650">
        <v>0.2</v>
      </c>
      <c r="AA30" s="650"/>
      <c r="AB30" s="650"/>
      <c r="AC30" s="650"/>
      <c r="AD30" s="651" t="s">
        <v>243</v>
      </c>
      <c r="AE30" s="651"/>
      <c r="AF30" s="651"/>
      <c r="AG30" s="651"/>
      <c r="AH30" s="651"/>
      <c r="AI30" s="651"/>
      <c r="AJ30" s="651"/>
      <c r="AK30" s="651"/>
      <c r="AL30" s="652" t="s">
        <v>128</v>
      </c>
      <c r="AM30" s="653"/>
      <c r="AN30" s="653"/>
      <c r="AO30" s="654"/>
      <c r="AP30" s="626" t="s">
        <v>221</v>
      </c>
      <c r="AQ30" s="627"/>
      <c r="AR30" s="627"/>
      <c r="AS30" s="627"/>
      <c r="AT30" s="627"/>
      <c r="AU30" s="627"/>
      <c r="AV30" s="627"/>
      <c r="AW30" s="627"/>
      <c r="AX30" s="627"/>
      <c r="AY30" s="627"/>
      <c r="AZ30" s="627"/>
      <c r="BA30" s="627"/>
      <c r="BB30" s="627"/>
      <c r="BC30" s="627"/>
      <c r="BD30" s="627"/>
      <c r="BE30" s="627"/>
      <c r="BF30" s="628"/>
      <c r="BG30" s="626" t="s">
        <v>305</v>
      </c>
      <c r="BH30" s="694"/>
      <c r="BI30" s="694"/>
      <c r="BJ30" s="694"/>
      <c r="BK30" s="694"/>
      <c r="BL30" s="694"/>
      <c r="BM30" s="694"/>
      <c r="BN30" s="694"/>
      <c r="BO30" s="694"/>
      <c r="BP30" s="694"/>
      <c r="BQ30" s="695"/>
      <c r="BR30" s="626" t="s">
        <v>306</v>
      </c>
      <c r="BS30" s="694"/>
      <c r="BT30" s="694"/>
      <c r="BU30" s="694"/>
      <c r="BV30" s="694"/>
      <c r="BW30" s="694"/>
      <c r="BX30" s="694"/>
      <c r="BY30" s="694"/>
      <c r="BZ30" s="694"/>
      <c r="CA30" s="694"/>
      <c r="CB30" s="695"/>
      <c r="CD30" s="689"/>
      <c r="CE30" s="690"/>
      <c r="CF30" s="662" t="s">
        <v>307</v>
      </c>
      <c r="CG30" s="663"/>
      <c r="CH30" s="663"/>
      <c r="CI30" s="663"/>
      <c r="CJ30" s="663"/>
      <c r="CK30" s="663"/>
      <c r="CL30" s="663"/>
      <c r="CM30" s="663"/>
      <c r="CN30" s="663"/>
      <c r="CO30" s="663"/>
      <c r="CP30" s="663"/>
      <c r="CQ30" s="664"/>
      <c r="CR30" s="647">
        <v>2621262</v>
      </c>
      <c r="CS30" s="648"/>
      <c r="CT30" s="648"/>
      <c r="CU30" s="648"/>
      <c r="CV30" s="648"/>
      <c r="CW30" s="648"/>
      <c r="CX30" s="648"/>
      <c r="CY30" s="649"/>
      <c r="CZ30" s="652">
        <v>7.9</v>
      </c>
      <c r="DA30" s="682"/>
      <c r="DB30" s="682"/>
      <c r="DC30" s="686"/>
      <c r="DD30" s="656">
        <v>2507358</v>
      </c>
      <c r="DE30" s="648"/>
      <c r="DF30" s="648"/>
      <c r="DG30" s="648"/>
      <c r="DH30" s="648"/>
      <c r="DI30" s="648"/>
      <c r="DJ30" s="648"/>
      <c r="DK30" s="649"/>
      <c r="DL30" s="656">
        <v>2507358</v>
      </c>
      <c r="DM30" s="648"/>
      <c r="DN30" s="648"/>
      <c r="DO30" s="648"/>
      <c r="DP30" s="648"/>
      <c r="DQ30" s="648"/>
      <c r="DR30" s="648"/>
      <c r="DS30" s="648"/>
      <c r="DT30" s="648"/>
      <c r="DU30" s="648"/>
      <c r="DV30" s="649"/>
      <c r="DW30" s="652">
        <v>17</v>
      </c>
      <c r="DX30" s="682"/>
      <c r="DY30" s="682"/>
      <c r="DZ30" s="682"/>
      <c r="EA30" s="682"/>
      <c r="EB30" s="682"/>
      <c r="EC30" s="683"/>
    </row>
    <row r="31" spans="2:133" ht="11.25" customHeight="1" x14ac:dyDescent="0.15">
      <c r="B31" s="644" t="s">
        <v>308</v>
      </c>
      <c r="C31" s="645"/>
      <c r="D31" s="645"/>
      <c r="E31" s="645"/>
      <c r="F31" s="645"/>
      <c r="G31" s="645"/>
      <c r="H31" s="645"/>
      <c r="I31" s="645"/>
      <c r="J31" s="645"/>
      <c r="K31" s="645"/>
      <c r="L31" s="645"/>
      <c r="M31" s="645"/>
      <c r="N31" s="645"/>
      <c r="O31" s="645"/>
      <c r="P31" s="645"/>
      <c r="Q31" s="646"/>
      <c r="R31" s="647">
        <v>7476865</v>
      </c>
      <c r="S31" s="648"/>
      <c r="T31" s="648"/>
      <c r="U31" s="648"/>
      <c r="V31" s="648"/>
      <c r="W31" s="648"/>
      <c r="X31" s="648"/>
      <c r="Y31" s="649"/>
      <c r="Z31" s="650">
        <v>21.8</v>
      </c>
      <c r="AA31" s="650"/>
      <c r="AB31" s="650"/>
      <c r="AC31" s="650"/>
      <c r="AD31" s="651" t="s">
        <v>243</v>
      </c>
      <c r="AE31" s="651"/>
      <c r="AF31" s="651"/>
      <c r="AG31" s="651"/>
      <c r="AH31" s="651"/>
      <c r="AI31" s="651"/>
      <c r="AJ31" s="651"/>
      <c r="AK31" s="651"/>
      <c r="AL31" s="652" t="s">
        <v>128</v>
      </c>
      <c r="AM31" s="653"/>
      <c r="AN31" s="653"/>
      <c r="AO31" s="654"/>
      <c r="AP31" s="701" t="s">
        <v>309</v>
      </c>
      <c r="AQ31" s="702"/>
      <c r="AR31" s="702"/>
      <c r="AS31" s="702"/>
      <c r="AT31" s="707" t="s">
        <v>310</v>
      </c>
      <c r="AU31" s="231"/>
      <c r="AV31" s="231"/>
      <c r="AW31" s="231"/>
      <c r="AX31" s="633" t="s">
        <v>186</v>
      </c>
      <c r="AY31" s="634"/>
      <c r="AZ31" s="634"/>
      <c r="BA31" s="634"/>
      <c r="BB31" s="634"/>
      <c r="BC31" s="634"/>
      <c r="BD31" s="634"/>
      <c r="BE31" s="634"/>
      <c r="BF31" s="635"/>
      <c r="BG31" s="715">
        <v>98.6</v>
      </c>
      <c r="BH31" s="699"/>
      <c r="BI31" s="699"/>
      <c r="BJ31" s="699"/>
      <c r="BK31" s="699"/>
      <c r="BL31" s="699"/>
      <c r="BM31" s="642">
        <v>96.8</v>
      </c>
      <c r="BN31" s="699"/>
      <c r="BO31" s="699"/>
      <c r="BP31" s="699"/>
      <c r="BQ31" s="700"/>
      <c r="BR31" s="715">
        <v>99.1</v>
      </c>
      <c r="BS31" s="699"/>
      <c r="BT31" s="699"/>
      <c r="BU31" s="699"/>
      <c r="BV31" s="699"/>
      <c r="BW31" s="699"/>
      <c r="BX31" s="642">
        <v>96.5</v>
      </c>
      <c r="BY31" s="699"/>
      <c r="BZ31" s="699"/>
      <c r="CA31" s="699"/>
      <c r="CB31" s="700"/>
      <c r="CD31" s="689"/>
      <c r="CE31" s="690"/>
      <c r="CF31" s="662" t="s">
        <v>311</v>
      </c>
      <c r="CG31" s="663"/>
      <c r="CH31" s="663"/>
      <c r="CI31" s="663"/>
      <c r="CJ31" s="663"/>
      <c r="CK31" s="663"/>
      <c r="CL31" s="663"/>
      <c r="CM31" s="663"/>
      <c r="CN31" s="663"/>
      <c r="CO31" s="663"/>
      <c r="CP31" s="663"/>
      <c r="CQ31" s="664"/>
      <c r="CR31" s="647">
        <v>103172</v>
      </c>
      <c r="CS31" s="684"/>
      <c r="CT31" s="684"/>
      <c r="CU31" s="684"/>
      <c r="CV31" s="684"/>
      <c r="CW31" s="684"/>
      <c r="CX31" s="684"/>
      <c r="CY31" s="685"/>
      <c r="CZ31" s="652">
        <v>0.3</v>
      </c>
      <c r="DA31" s="682"/>
      <c r="DB31" s="682"/>
      <c r="DC31" s="686"/>
      <c r="DD31" s="656">
        <v>87999</v>
      </c>
      <c r="DE31" s="684"/>
      <c r="DF31" s="684"/>
      <c r="DG31" s="684"/>
      <c r="DH31" s="684"/>
      <c r="DI31" s="684"/>
      <c r="DJ31" s="684"/>
      <c r="DK31" s="685"/>
      <c r="DL31" s="656">
        <v>87999</v>
      </c>
      <c r="DM31" s="684"/>
      <c r="DN31" s="684"/>
      <c r="DO31" s="684"/>
      <c r="DP31" s="684"/>
      <c r="DQ31" s="684"/>
      <c r="DR31" s="684"/>
      <c r="DS31" s="684"/>
      <c r="DT31" s="684"/>
      <c r="DU31" s="684"/>
      <c r="DV31" s="685"/>
      <c r="DW31" s="652">
        <v>0.6</v>
      </c>
      <c r="DX31" s="682"/>
      <c r="DY31" s="682"/>
      <c r="DZ31" s="682"/>
      <c r="EA31" s="682"/>
      <c r="EB31" s="682"/>
      <c r="EC31" s="683"/>
    </row>
    <row r="32" spans="2:133" ht="11.25" customHeight="1" x14ac:dyDescent="0.15">
      <c r="B32" s="710" t="s">
        <v>312</v>
      </c>
      <c r="C32" s="711"/>
      <c r="D32" s="711"/>
      <c r="E32" s="711"/>
      <c r="F32" s="711"/>
      <c r="G32" s="711"/>
      <c r="H32" s="711"/>
      <c r="I32" s="711"/>
      <c r="J32" s="711"/>
      <c r="K32" s="711"/>
      <c r="L32" s="711"/>
      <c r="M32" s="711"/>
      <c r="N32" s="711"/>
      <c r="O32" s="711"/>
      <c r="P32" s="711"/>
      <c r="Q32" s="712"/>
      <c r="R32" s="647" t="s">
        <v>128</v>
      </c>
      <c r="S32" s="648"/>
      <c r="T32" s="648"/>
      <c r="U32" s="648"/>
      <c r="V32" s="648"/>
      <c r="W32" s="648"/>
      <c r="X32" s="648"/>
      <c r="Y32" s="649"/>
      <c r="Z32" s="650" t="s">
        <v>243</v>
      </c>
      <c r="AA32" s="650"/>
      <c r="AB32" s="650"/>
      <c r="AC32" s="650"/>
      <c r="AD32" s="651" t="s">
        <v>243</v>
      </c>
      <c r="AE32" s="651"/>
      <c r="AF32" s="651"/>
      <c r="AG32" s="651"/>
      <c r="AH32" s="651"/>
      <c r="AI32" s="651"/>
      <c r="AJ32" s="651"/>
      <c r="AK32" s="651"/>
      <c r="AL32" s="652" t="s">
        <v>128</v>
      </c>
      <c r="AM32" s="653"/>
      <c r="AN32" s="653"/>
      <c r="AO32" s="654"/>
      <c r="AP32" s="703"/>
      <c r="AQ32" s="704"/>
      <c r="AR32" s="704"/>
      <c r="AS32" s="704"/>
      <c r="AT32" s="708"/>
      <c r="AU32" s="230" t="s">
        <v>313</v>
      </c>
      <c r="AV32" s="230"/>
      <c r="AW32" s="230"/>
      <c r="AX32" s="644" t="s">
        <v>314</v>
      </c>
      <c r="AY32" s="645"/>
      <c r="AZ32" s="645"/>
      <c r="BA32" s="645"/>
      <c r="BB32" s="645"/>
      <c r="BC32" s="645"/>
      <c r="BD32" s="645"/>
      <c r="BE32" s="645"/>
      <c r="BF32" s="646"/>
      <c r="BG32" s="716">
        <v>99.3</v>
      </c>
      <c r="BH32" s="684"/>
      <c r="BI32" s="684"/>
      <c r="BJ32" s="684"/>
      <c r="BK32" s="684"/>
      <c r="BL32" s="684"/>
      <c r="BM32" s="653">
        <v>97.8</v>
      </c>
      <c r="BN32" s="713"/>
      <c r="BO32" s="713"/>
      <c r="BP32" s="713"/>
      <c r="BQ32" s="714"/>
      <c r="BR32" s="716">
        <v>99.2</v>
      </c>
      <c r="BS32" s="684"/>
      <c r="BT32" s="684"/>
      <c r="BU32" s="684"/>
      <c r="BV32" s="684"/>
      <c r="BW32" s="684"/>
      <c r="BX32" s="653">
        <v>97.5</v>
      </c>
      <c r="BY32" s="713"/>
      <c r="BZ32" s="713"/>
      <c r="CA32" s="713"/>
      <c r="CB32" s="714"/>
      <c r="CD32" s="691"/>
      <c r="CE32" s="692"/>
      <c r="CF32" s="662" t="s">
        <v>315</v>
      </c>
      <c r="CG32" s="663"/>
      <c r="CH32" s="663"/>
      <c r="CI32" s="663"/>
      <c r="CJ32" s="663"/>
      <c r="CK32" s="663"/>
      <c r="CL32" s="663"/>
      <c r="CM32" s="663"/>
      <c r="CN32" s="663"/>
      <c r="CO32" s="663"/>
      <c r="CP32" s="663"/>
      <c r="CQ32" s="664"/>
      <c r="CR32" s="647">
        <v>23</v>
      </c>
      <c r="CS32" s="648"/>
      <c r="CT32" s="648"/>
      <c r="CU32" s="648"/>
      <c r="CV32" s="648"/>
      <c r="CW32" s="648"/>
      <c r="CX32" s="648"/>
      <c r="CY32" s="649"/>
      <c r="CZ32" s="652">
        <v>0</v>
      </c>
      <c r="DA32" s="682"/>
      <c r="DB32" s="682"/>
      <c r="DC32" s="686"/>
      <c r="DD32" s="656">
        <v>23</v>
      </c>
      <c r="DE32" s="648"/>
      <c r="DF32" s="648"/>
      <c r="DG32" s="648"/>
      <c r="DH32" s="648"/>
      <c r="DI32" s="648"/>
      <c r="DJ32" s="648"/>
      <c r="DK32" s="649"/>
      <c r="DL32" s="656">
        <v>23</v>
      </c>
      <c r="DM32" s="648"/>
      <c r="DN32" s="648"/>
      <c r="DO32" s="648"/>
      <c r="DP32" s="648"/>
      <c r="DQ32" s="648"/>
      <c r="DR32" s="648"/>
      <c r="DS32" s="648"/>
      <c r="DT32" s="648"/>
      <c r="DU32" s="648"/>
      <c r="DV32" s="649"/>
      <c r="DW32" s="652">
        <v>0</v>
      </c>
      <c r="DX32" s="682"/>
      <c r="DY32" s="682"/>
      <c r="DZ32" s="682"/>
      <c r="EA32" s="682"/>
      <c r="EB32" s="682"/>
      <c r="EC32" s="683"/>
    </row>
    <row r="33" spans="2:133" ht="11.25" customHeight="1" x14ac:dyDescent="0.15">
      <c r="B33" s="644" t="s">
        <v>316</v>
      </c>
      <c r="C33" s="645"/>
      <c r="D33" s="645"/>
      <c r="E33" s="645"/>
      <c r="F33" s="645"/>
      <c r="G33" s="645"/>
      <c r="H33" s="645"/>
      <c r="I33" s="645"/>
      <c r="J33" s="645"/>
      <c r="K33" s="645"/>
      <c r="L33" s="645"/>
      <c r="M33" s="645"/>
      <c r="N33" s="645"/>
      <c r="O33" s="645"/>
      <c r="P33" s="645"/>
      <c r="Q33" s="646"/>
      <c r="R33" s="647">
        <v>2773656</v>
      </c>
      <c r="S33" s="648"/>
      <c r="T33" s="648"/>
      <c r="U33" s="648"/>
      <c r="V33" s="648"/>
      <c r="W33" s="648"/>
      <c r="X33" s="648"/>
      <c r="Y33" s="649"/>
      <c r="Z33" s="650">
        <v>8.1</v>
      </c>
      <c r="AA33" s="650"/>
      <c r="AB33" s="650"/>
      <c r="AC33" s="650"/>
      <c r="AD33" s="651" t="s">
        <v>128</v>
      </c>
      <c r="AE33" s="651"/>
      <c r="AF33" s="651"/>
      <c r="AG33" s="651"/>
      <c r="AH33" s="651"/>
      <c r="AI33" s="651"/>
      <c r="AJ33" s="651"/>
      <c r="AK33" s="651"/>
      <c r="AL33" s="652" t="s">
        <v>128</v>
      </c>
      <c r="AM33" s="653"/>
      <c r="AN33" s="653"/>
      <c r="AO33" s="654"/>
      <c r="AP33" s="705"/>
      <c r="AQ33" s="706"/>
      <c r="AR33" s="706"/>
      <c r="AS33" s="706"/>
      <c r="AT33" s="709"/>
      <c r="AU33" s="232"/>
      <c r="AV33" s="232"/>
      <c r="AW33" s="232"/>
      <c r="AX33" s="696" t="s">
        <v>317</v>
      </c>
      <c r="AY33" s="697"/>
      <c r="AZ33" s="697"/>
      <c r="BA33" s="697"/>
      <c r="BB33" s="697"/>
      <c r="BC33" s="697"/>
      <c r="BD33" s="697"/>
      <c r="BE33" s="697"/>
      <c r="BF33" s="698"/>
      <c r="BG33" s="717">
        <v>97.9</v>
      </c>
      <c r="BH33" s="718"/>
      <c r="BI33" s="718"/>
      <c r="BJ33" s="718"/>
      <c r="BK33" s="718"/>
      <c r="BL33" s="718"/>
      <c r="BM33" s="719">
        <v>95.6</v>
      </c>
      <c r="BN33" s="718"/>
      <c r="BO33" s="718"/>
      <c r="BP33" s="718"/>
      <c r="BQ33" s="720"/>
      <c r="BR33" s="717">
        <v>98.9</v>
      </c>
      <c r="BS33" s="718"/>
      <c r="BT33" s="718"/>
      <c r="BU33" s="718"/>
      <c r="BV33" s="718"/>
      <c r="BW33" s="718"/>
      <c r="BX33" s="719">
        <v>95.3</v>
      </c>
      <c r="BY33" s="718"/>
      <c r="BZ33" s="718"/>
      <c r="CA33" s="718"/>
      <c r="CB33" s="720"/>
      <c r="CD33" s="662" t="s">
        <v>318</v>
      </c>
      <c r="CE33" s="663"/>
      <c r="CF33" s="663"/>
      <c r="CG33" s="663"/>
      <c r="CH33" s="663"/>
      <c r="CI33" s="663"/>
      <c r="CJ33" s="663"/>
      <c r="CK33" s="663"/>
      <c r="CL33" s="663"/>
      <c r="CM33" s="663"/>
      <c r="CN33" s="663"/>
      <c r="CO33" s="663"/>
      <c r="CP33" s="663"/>
      <c r="CQ33" s="664"/>
      <c r="CR33" s="647">
        <v>12805938</v>
      </c>
      <c r="CS33" s="684"/>
      <c r="CT33" s="684"/>
      <c r="CU33" s="684"/>
      <c r="CV33" s="684"/>
      <c r="CW33" s="684"/>
      <c r="CX33" s="684"/>
      <c r="CY33" s="685"/>
      <c r="CZ33" s="652">
        <v>38.700000000000003</v>
      </c>
      <c r="DA33" s="682"/>
      <c r="DB33" s="682"/>
      <c r="DC33" s="686"/>
      <c r="DD33" s="656">
        <v>6616106</v>
      </c>
      <c r="DE33" s="684"/>
      <c r="DF33" s="684"/>
      <c r="DG33" s="684"/>
      <c r="DH33" s="684"/>
      <c r="DI33" s="684"/>
      <c r="DJ33" s="684"/>
      <c r="DK33" s="685"/>
      <c r="DL33" s="656">
        <v>5193055</v>
      </c>
      <c r="DM33" s="684"/>
      <c r="DN33" s="684"/>
      <c r="DO33" s="684"/>
      <c r="DP33" s="684"/>
      <c r="DQ33" s="684"/>
      <c r="DR33" s="684"/>
      <c r="DS33" s="684"/>
      <c r="DT33" s="684"/>
      <c r="DU33" s="684"/>
      <c r="DV33" s="685"/>
      <c r="DW33" s="652">
        <v>35.299999999999997</v>
      </c>
      <c r="DX33" s="682"/>
      <c r="DY33" s="682"/>
      <c r="DZ33" s="682"/>
      <c r="EA33" s="682"/>
      <c r="EB33" s="682"/>
      <c r="EC33" s="683"/>
    </row>
    <row r="34" spans="2:133" ht="11.25" customHeight="1" x14ac:dyDescent="0.15">
      <c r="B34" s="644" t="s">
        <v>319</v>
      </c>
      <c r="C34" s="645"/>
      <c r="D34" s="645"/>
      <c r="E34" s="645"/>
      <c r="F34" s="645"/>
      <c r="G34" s="645"/>
      <c r="H34" s="645"/>
      <c r="I34" s="645"/>
      <c r="J34" s="645"/>
      <c r="K34" s="645"/>
      <c r="L34" s="645"/>
      <c r="M34" s="645"/>
      <c r="N34" s="645"/>
      <c r="O34" s="645"/>
      <c r="P34" s="645"/>
      <c r="Q34" s="646"/>
      <c r="R34" s="647">
        <v>54806</v>
      </c>
      <c r="S34" s="648"/>
      <c r="T34" s="648"/>
      <c r="U34" s="648"/>
      <c r="V34" s="648"/>
      <c r="W34" s="648"/>
      <c r="X34" s="648"/>
      <c r="Y34" s="649"/>
      <c r="Z34" s="650">
        <v>0.2</v>
      </c>
      <c r="AA34" s="650"/>
      <c r="AB34" s="650"/>
      <c r="AC34" s="650"/>
      <c r="AD34" s="651" t="s">
        <v>128</v>
      </c>
      <c r="AE34" s="651"/>
      <c r="AF34" s="651"/>
      <c r="AG34" s="651"/>
      <c r="AH34" s="651"/>
      <c r="AI34" s="651"/>
      <c r="AJ34" s="651"/>
      <c r="AK34" s="651"/>
      <c r="AL34" s="652" t="s">
        <v>128</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320</v>
      </c>
      <c r="CE34" s="663"/>
      <c r="CF34" s="663"/>
      <c r="CG34" s="663"/>
      <c r="CH34" s="663"/>
      <c r="CI34" s="663"/>
      <c r="CJ34" s="663"/>
      <c r="CK34" s="663"/>
      <c r="CL34" s="663"/>
      <c r="CM34" s="663"/>
      <c r="CN34" s="663"/>
      <c r="CO34" s="663"/>
      <c r="CP34" s="663"/>
      <c r="CQ34" s="664"/>
      <c r="CR34" s="647">
        <v>3911105</v>
      </c>
      <c r="CS34" s="648"/>
      <c r="CT34" s="648"/>
      <c r="CU34" s="648"/>
      <c r="CV34" s="648"/>
      <c r="CW34" s="648"/>
      <c r="CX34" s="648"/>
      <c r="CY34" s="649"/>
      <c r="CZ34" s="652">
        <v>11.8</v>
      </c>
      <c r="DA34" s="682"/>
      <c r="DB34" s="682"/>
      <c r="DC34" s="686"/>
      <c r="DD34" s="656">
        <v>2742433</v>
      </c>
      <c r="DE34" s="648"/>
      <c r="DF34" s="648"/>
      <c r="DG34" s="648"/>
      <c r="DH34" s="648"/>
      <c r="DI34" s="648"/>
      <c r="DJ34" s="648"/>
      <c r="DK34" s="649"/>
      <c r="DL34" s="656">
        <v>2017295</v>
      </c>
      <c r="DM34" s="648"/>
      <c r="DN34" s="648"/>
      <c r="DO34" s="648"/>
      <c r="DP34" s="648"/>
      <c r="DQ34" s="648"/>
      <c r="DR34" s="648"/>
      <c r="DS34" s="648"/>
      <c r="DT34" s="648"/>
      <c r="DU34" s="648"/>
      <c r="DV34" s="649"/>
      <c r="DW34" s="652">
        <v>13.7</v>
      </c>
      <c r="DX34" s="682"/>
      <c r="DY34" s="682"/>
      <c r="DZ34" s="682"/>
      <c r="EA34" s="682"/>
      <c r="EB34" s="682"/>
      <c r="EC34" s="683"/>
    </row>
    <row r="35" spans="2:133" ht="11.25" customHeight="1" x14ac:dyDescent="0.15">
      <c r="B35" s="644" t="s">
        <v>321</v>
      </c>
      <c r="C35" s="645"/>
      <c r="D35" s="645"/>
      <c r="E35" s="645"/>
      <c r="F35" s="645"/>
      <c r="G35" s="645"/>
      <c r="H35" s="645"/>
      <c r="I35" s="645"/>
      <c r="J35" s="645"/>
      <c r="K35" s="645"/>
      <c r="L35" s="645"/>
      <c r="M35" s="645"/>
      <c r="N35" s="645"/>
      <c r="O35" s="645"/>
      <c r="P35" s="645"/>
      <c r="Q35" s="646"/>
      <c r="R35" s="647">
        <v>278396</v>
      </c>
      <c r="S35" s="648"/>
      <c r="T35" s="648"/>
      <c r="U35" s="648"/>
      <c r="V35" s="648"/>
      <c r="W35" s="648"/>
      <c r="X35" s="648"/>
      <c r="Y35" s="649"/>
      <c r="Z35" s="650">
        <v>0.8</v>
      </c>
      <c r="AA35" s="650"/>
      <c r="AB35" s="650"/>
      <c r="AC35" s="650"/>
      <c r="AD35" s="651" t="s">
        <v>128</v>
      </c>
      <c r="AE35" s="651"/>
      <c r="AF35" s="651"/>
      <c r="AG35" s="651"/>
      <c r="AH35" s="651"/>
      <c r="AI35" s="651"/>
      <c r="AJ35" s="651"/>
      <c r="AK35" s="651"/>
      <c r="AL35" s="652" t="s">
        <v>243</v>
      </c>
      <c r="AM35" s="653"/>
      <c r="AN35" s="653"/>
      <c r="AO35" s="654"/>
      <c r="AP35" s="235"/>
      <c r="AQ35" s="626" t="s">
        <v>322</v>
      </c>
      <c r="AR35" s="627"/>
      <c r="AS35" s="627"/>
      <c r="AT35" s="627"/>
      <c r="AU35" s="627"/>
      <c r="AV35" s="627"/>
      <c r="AW35" s="627"/>
      <c r="AX35" s="627"/>
      <c r="AY35" s="627"/>
      <c r="AZ35" s="627"/>
      <c r="BA35" s="627"/>
      <c r="BB35" s="627"/>
      <c r="BC35" s="627"/>
      <c r="BD35" s="627"/>
      <c r="BE35" s="627"/>
      <c r="BF35" s="628"/>
      <c r="BG35" s="626" t="s">
        <v>323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324</v>
      </c>
      <c r="CE35" s="663"/>
      <c r="CF35" s="663"/>
      <c r="CG35" s="663"/>
      <c r="CH35" s="663"/>
      <c r="CI35" s="663"/>
      <c r="CJ35" s="663"/>
      <c r="CK35" s="663"/>
      <c r="CL35" s="663"/>
      <c r="CM35" s="663"/>
      <c r="CN35" s="663"/>
      <c r="CO35" s="663"/>
      <c r="CP35" s="663"/>
      <c r="CQ35" s="664"/>
      <c r="CR35" s="647">
        <v>143265</v>
      </c>
      <c r="CS35" s="684"/>
      <c r="CT35" s="684"/>
      <c r="CU35" s="684"/>
      <c r="CV35" s="684"/>
      <c r="CW35" s="684"/>
      <c r="CX35" s="684"/>
      <c r="CY35" s="685"/>
      <c r="CZ35" s="652">
        <v>0.4</v>
      </c>
      <c r="DA35" s="682"/>
      <c r="DB35" s="682"/>
      <c r="DC35" s="686"/>
      <c r="DD35" s="656">
        <v>108831</v>
      </c>
      <c r="DE35" s="684"/>
      <c r="DF35" s="684"/>
      <c r="DG35" s="684"/>
      <c r="DH35" s="684"/>
      <c r="DI35" s="684"/>
      <c r="DJ35" s="684"/>
      <c r="DK35" s="685"/>
      <c r="DL35" s="656">
        <v>99978</v>
      </c>
      <c r="DM35" s="684"/>
      <c r="DN35" s="684"/>
      <c r="DO35" s="684"/>
      <c r="DP35" s="684"/>
      <c r="DQ35" s="684"/>
      <c r="DR35" s="684"/>
      <c r="DS35" s="684"/>
      <c r="DT35" s="684"/>
      <c r="DU35" s="684"/>
      <c r="DV35" s="685"/>
      <c r="DW35" s="652">
        <v>0.7</v>
      </c>
      <c r="DX35" s="682"/>
      <c r="DY35" s="682"/>
      <c r="DZ35" s="682"/>
      <c r="EA35" s="682"/>
      <c r="EB35" s="682"/>
      <c r="EC35" s="683"/>
    </row>
    <row r="36" spans="2:133" ht="11.25" customHeight="1" x14ac:dyDescent="0.15">
      <c r="B36" s="644" t="s">
        <v>325</v>
      </c>
      <c r="C36" s="645"/>
      <c r="D36" s="645"/>
      <c r="E36" s="645"/>
      <c r="F36" s="645"/>
      <c r="G36" s="645"/>
      <c r="H36" s="645"/>
      <c r="I36" s="645"/>
      <c r="J36" s="645"/>
      <c r="K36" s="645"/>
      <c r="L36" s="645"/>
      <c r="M36" s="645"/>
      <c r="N36" s="645"/>
      <c r="O36" s="645"/>
      <c r="P36" s="645"/>
      <c r="Q36" s="646"/>
      <c r="R36" s="647">
        <v>2192047</v>
      </c>
      <c r="S36" s="648"/>
      <c r="T36" s="648"/>
      <c r="U36" s="648"/>
      <c r="V36" s="648"/>
      <c r="W36" s="648"/>
      <c r="X36" s="648"/>
      <c r="Y36" s="649"/>
      <c r="Z36" s="650">
        <v>6.4</v>
      </c>
      <c r="AA36" s="650"/>
      <c r="AB36" s="650"/>
      <c r="AC36" s="650"/>
      <c r="AD36" s="651" t="s">
        <v>128</v>
      </c>
      <c r="AE36" s="651"/>
      <c r="AF36" s="651"/>
      <c r="AG36" s="651"/>
      <c r="AH36" s="651"/>
      <c r="AI36" s="651"/>
      <c r="AJ36" s="651"/>
      <c r="AK36" s="651"/>
      <c r="AL36" s="652" t="s">
        <v>128</v>
      </c>
      <c r="AM36" s="653"/>
      <c r="AN36" s="653"/>
      <c r="AO36" s="654"/>
      <c r="AP36" s="235"/>
      <c r="AQ36" s="721" t="s">
        <v>326</v>
      </c>
      <c r="AR36" s="722"/>
      <c r="AS36" s="722"/>
      <c r="AT36" s="722"/>
      <c r="AU36" s="722"/>
      <c r="AV36" s="722"/>
      <c r="AW36" s="722"/>
      <c r="AX36" s="722"/>
      <c r="AY36" s="723"/>
      <c r="AZ36" s="636">
        <v>3059054</v>
      </c>
      <c r="BA36" s="637"/>
      <c r="BB36" s="637"/>
      <c r="BC36" s="637"/>
      <c r="BD36" s="637"/>
      <c r="BE36" s="637"/>
      <c r="BF36" s="724"/>
      <c r="BG36" s="658" t="s">
        <v>327</v>
      </c>
      <c r="BH36" s="659"/>
      <c r="BI36" s="659"/>
      <c r="BJ36" s="659"/>
      <c r="BK36" s="659"/>
      <c r="BL36" s="659"/>
      <c r="BM36" s="659"/>
      <c r="BN36" s="659"/>
      <c r="BO36" s="659"/>
      <c r="BP36" s="659"/>
      <c r="BQ36" s="659"/>
      <c r="BR36" s="659"/>
      <c r="BS36" s="659"/>
      <c r="BT36" s="659"/>
      <c r="BU36" s="660"/>
      <c r="BV36" s="636">
        <v>196297</v>
      </c>
      <c r="BW36" s="637"/>
      <c r="BX36" s="637"/>
      <c r="BY36" s="637"/>
      <c r="BZ36" s="637"/>
      <c r="CA36" s="637"/>
      <c r="CB36" s="724"/>
      <c r="CD36" s="662" t="s">
        <v>328</v>
      </c>
      <c r="CE36" s="663"/>
      <c r="CF36" s="663"/>
      <c r="CG36" s="663"/>
      <c r="CH36" s="663"/>
      <c r="CI36" s="663"/>
      <c r="CJ36" s="663"/>
      <c r="CK36" s="663"/>
      <c r="CL36" s="663"/>
      <c r="CM36" s="663"/>
      <c r="CN36" s="663"/>
      <c r="CO36" s="663"/>
      <c r="CP36" s="663"/>
      <c r="CQ36" s="664"/>
      <c r="CR36" s="647">
        <v>5801695</v>
      </c>
      <c r="CS36" s="648"/>
      <c r="CT36" s="648"/>
      <c r="CU36" s="648"/>
      <c r="CV36" s="648"/>
      <c r="CW36" s="648"/>
      <c r="CX36" s="648"/>
      <c r="CY36" s="649"/>
      <c r="CZ36" s="652">
        <v>17.5</v>
      </c>
      <c r="DA36" s="682"/>
      <c r="DB36" s="682"/>
      <c r="DC36" s="686"/>
      <c r="DD36" s="656">
        <v>1513766</v>
      </c>
      <c r="DE36" s="648"/>
      <c r="DF36" s="648"/>
      <c r="DG36" s="648"/>
      <c r="DH36" s="648"/>
      <c r="DI36" s="648"/>
      <c r="DJ36" s="648"/>
      <c r="DK36" s="649"/>
      <c r="DL36" s="656">
        <v>995154</v>
      </c>
      <c r="DM36" s="648"/>
      <c r="DN36" s="648"/>
      <c r="DO36" s="648"/>
      <c r="DP36" s="648"/>
      <c r="DQ36" s="648"/>
      <c r="DR36" s="648"/>
      <c r="DS36" s="648"/>
      <c r="DT36" s="648"/>
      <c r="DU36" s="648"/>
      <c r="DV36" s="649"/>
      <c r="DW36" s="652">
        <v>6.8</v>
      </c>
      <c r="DX36" s="682"/>
      <c r="DY36" s="682"/>
      <c r="DZ36" s="682"/>
      <c r="EA36" s="682"/>
      <c r="EB36" s="682"/>
      <c r="EC36" s="683"/>
    </row>
    <row r="37" spans="2:133" ht="11.25" customHeight="1" x14ac:dyDescent="0.15">
      <c r="B37" s="644" t="s">
        <v>329</v>
      </c>
      <c r="C37" s="645"/>
      <c r="D37" s="645"/>
      <c r="E37" s="645"/>
      <c r="F37" s="645"/>
      <c r="G37" s="645"/>
      <c r="H37" s="645"/>
      <c r="I37" s="645"/>
      <c r="J37" s="645"/>
      <c r="K37" s="645"/>
      <c r="L37" s="645"/>
      <c r="M37" s="645"/>
      <c r="N37" s="645"/>
      <c r="O37" s="645"/>
      <c r="P37" s="645"/>
      <c r="Q37" s="646"/>
      <c r="R37" s="647">
        <v>642365</v>
      </c>
      <c r="S37" s="648"/>
      <c r="T37" s="648"/>
      <c r="U37" s="648"/>
      <c r="V37" s="648"/>
      <c r="W37" s="648"/>
      <c r="X37" s="648"/>
      <c r="Y37" s="649"/>
      <c r="Z37" s="650">
        <v>1.9</v>
      </c>
      <c r="AA37" s="650"/>
      <c r="AB37" s="650"/>
      <c r="AC37" s="650"/>
      <c r="AD37" s="651" t="s">
        <v>243</v>
      </c>
      <c r="AE37" s="651"/>
      <c r="AF37" s="651"/>
      <c r="AG37" s="651"/>
      <c r="AH37" s="651"/>
      <c r="AI37" s="651"/>
      <c r="AJ37" s="651"/>
      <c r="AK37" s="651"/>
      <c r="AL37" s="652" t="s">
        <v>128</v>
      </c>
      <c r="AM37" s="653"/>
      <c r="AN37" s="653"/>
      <c r="AO37" s="654"/>
      <c r="AQ37" s="725" t="s">
        <v>330</v>
      </c>
      <c r="AR37" s="726"/>
      <c r="AS37" s="726"/>
      <c r="AT37" s="726"/>
      <c r="AU37" s="726"/>
      <c r="AV37" s="726"/>
      <c r="AW37" s="726"/>
      <c r="AX37" s="726"/>
      <c r="AY37" s="727"/>
      <c r="AZ37" s="647">
        <v>369545</v>
      </c>
      <c r="BA37" s="648"/>
      <c r="BB37" s="648"/>
      <c r="BC37" s="648"/>
      <c r="BD37" s="684"/>
      <c r="BE37" s="684"/>
      <c r="BF37" s="714"/>
      <c r="BG37" s="662" t="s">
        <v>331</v>
      </c>
      <c r="BH37" s="663"/>
      <c r="BI37" s="663"/>
      <c r="BJ37" s="663"/>
      <c r="BK37" s="663"/>
      <c r="BL37" s="663"/>
      <c r="BM37" s="663"/>
      <c r="BN37" s="663"/>
      <c r="BO37" s="663"/>
      <c r="BP37" s="663"/>
      <c r="BQ37" s="663"/>
      <c r="BR37" s="663"/>
      <c r="BS37" s="663"/>
      <c r="BT37" s="663"/>
      <c r="BU37" s="664"/>
      <c r="BV37" s="647">
        <v>126691</v>
      </c>
      <c r="BW37" s="648"/>
      <c r="BX37" s="648"/>
      <c r="BY37" s="648"/>
      <c r="BZ37" s="648"/>
      <c r="CA37" s="648"/>
      <c r="CB37" s="657"/>
      <c r="CD37" s="662" t="s">
        <v>332</v>
      </c>
      <c r="CE37" s="663"/>
      <c r="CF37" s="663"/>
      <c r="CG37" s="663"/>
      <c r="CH37" s="663"/>
      <c r="CI37" s="663"/>
      <c r="CJ37" s="663"/>
      <c r="CK37" s="663"/>
      <c r="CL37" s="663"/>
      <c r="CM37" s="663"/>
      <c r="CN37" s="663"/>
      <c r="CO37" s="663"/>
      <c r="CP37" s="663"/>
      <c r="CQ37" s="664"/>
      <c r="CR37" s="647">
        <v>29873</v>
      </c>
      <c r="CS37" s="684"/>
      <c r="CT37" s="684"/>
      <c r="CU37" s="684"/>
      <c r="CV37" s="684"/>
      <c r="CW37" s="684"/>
      <c r="CX37" s="684"/>
      <c r="CY37" s="685"/>
      <c r="CZ37" s="652">
        <v>0.1</v>
      </c>
      <c r="DA37" s="682"/>
      <c r="DB37" s="682"/>
      <c r="DC37" s="686"/>
      <c r="DD37" s="656">
        <v>29873</v>
      </c>
      <c r="DE37" s="684"/>
      <c r="DF37" s="684"/>
      <c r="DG37" s="684"/>
      <c r="DH37" s="684"/>
      <c r="DI37" s="684"/>
      <c r="DJ37" s="684"/>
      <c r="DK37" s="685"/>
      <c r="DL37" s="656">
        <v>26183</v>
      </c>
      <c r="DM37" s="684"/>
      <c r="DN37" s="684"/>
      <c r="DO37" s="684"/>
      <c r="DP37" s="684"/>
      <c r="DQ37" s="684"/>
      <c r="DR37" s="684"/>
      <c r="DS37" s="684"/>
      <c r="DT37" s="684"/>
      <c r="DU37" s="684"/>
      <c r="DV37" s="685"/>
      <c r="DW37" s="652">
        <v>0.2</v>
      </c>
      <c r="DX37" s="682"/>
      <c r="DY37" s="682"/>
      <c r="DZ37" s="682"/>
      <c r="EA37" s="682"/>
      <c r="EB37" s="682"/>
      <c r="EC37" s="683"/>
    </row>
    <row r="38" spans="2:133" ht="11.25" customHeight="1" x14ac:dyDescent="0.15">
      <c r="B38" s="644" t="s">
        <v>333</v>
      </c>
      <c r="C38" s="645"/>
      <c r="D38" s="645"/>
      <c r="E38" s="645"/>
      <c r="F38" s="645"/>
      <c r="G38" s="645"/>
      <c r="H38" s="645"/>
      <c r="I38" s="645"/>
      <c r="J38" s="645"/>
      <c r="K38" s="645"/>
      <c r="L38" s="645"/>
      <c r="M38" s="645"/>
      <c r="N38" s="645"/>
      <c r="O38" s="645"/>
      <c r="P38" s="645"/>
      <c r="Q38" s="646"/>
      <c r="R38" s="647">
        <v>281152</v>
      </c>
      <c r="S38" s="648"/>
      <c r="T38" s="648"/>
      <c r="U38" s="648"/>
      <c r="V38" s="648"/>
      <c r="W38" s="648"/>
      <c r="X38" s="648"/>
      <c r="Y38" s="649"/>
      <c r="Z38" s="650">
        <v>0.8</v>
      </c>
      <c r="AA38" s="650"/>
      <c r="AB38" s="650"/>
      <c r="AC38" s="650"/>
      <c r="AD38" s="651">
        <v>76405</v>
      </c>
      <c r="AE38" s="651"/>
      <c r="AF38" s="651"/>
      <c r="AG38" s="651"/>
      <c r="AH38" s="651"/>
      <c r="AI38" s="651"/>
      <c r="AJ38" s="651"/>
      <c r="AK38" s="651"/>
      <c r="AL38" s="652">
        <v>0.5</v>
      </c>
      <c r="AM38" s="653"/>
      <c r="AN38" s="653"/>
      <c r="AO38" s="654"/>
      <c r="AQ38" s="725" t="s">
        <v>334</v>
      </c>
      <c r="AR38" s="726"/>
      <c r="AS38" s="726"/>
      <c r="AT38" s="726"/>
      <c r="AU38" s="726"/>
      <c r="AV38" s="726"/>
      <c r="AW38" s="726"/>
      <c r="AX38" s="726"/>
      <c r="AY38" s="727"/>
      <c r="AZ38" s="647">
        <v>169421</v>
      </c>
      <c r="BA38" s="648"/>
      <c r="BB38" s="648"/>
      <c r="BC38" s="648"/>
      <c r="BD38" s="684"/>
      <c r="BE38" s="684"/>
      <c r="BF38" s="714"/>
      <c r="BG38" s="662" t="s">
        <v>335</v>
      </c>
      <c r="BH38" s="663"/>
      <c r="BI38" s="663"/>
      <c r="BJ38" s="663"/>
      <c r="BK38" s="663"/>
      <c r="BL38" s="663"/>
      <c r="BM38" s="663"/>
      <c r="BN38" s="663"/>
      <c r="BO38" s="663"/>
      <c r="BP38" s="663"/>
      <c r="BQ38" s="663"/>
      <c r="BR38" s="663"/>
      <c r="BS38" s="663"/>
      <c r="BT38" s="663"/>
      <c r="BU38" s="664"/>
      <c r="BV38" s="647">
        <v>5197</v>
      </c>
      <c r="BW38" s="648"/>
      <c r="BX38" s="648"/>
      <c r="BY38" s="648"/>
      <c r="BZ38" s="648"/>
      <c r="CA38" s="648"/>
      <c r="CB38" s="657"/>
      <c r="CD38" s="662" t="s">
        <v>336</v>
      </c>
      <c r="CE38" s="663"/>
      <c r="CF38" s="663"/>
      <c r="CG38" s="663"/>
      <c r="CH38" s="663"/>
      <c r="CI38" s="663"/>
      <c r="CJ38" s="663"/>
      <c r="CK38" s="663"/>
      <c r="CL38" s="663"/>
      <c r="CM38" s="663"/>
      <c r="CN38" s="663"/>
      <c r="CO38" s="663"/>
      <c r="CP38" s="663"/>
      <c r="CQ38" s="664"/>
      <c r="CR38" s="647">
        <v>2516731</v>
      </c>
      <c r="CS38" s="648"/>
      <c r="CT38" s="648"/>
      <c r="CU38" s="648"/>
      <c r="CV38" s="648"/>
      <c r="CW38" s="648"/>
      <c r="CX38" s="648"/>
      <c r="CY38" s="649"/>
      <c r="CZ38" s="652">
        <v>7.6</v>
      </c>
      <c r="DA38" s="682"/>
      <c r="DB38" s="682"/>
      <c r="DC38" s="686"/>
      <c r="DD38" s="656">
        <v>2128727</v>
      </c>
      <c r="DE38" s="648"/>
      <c r="DF38" s="648"/>
      <c r="DG38" s="648"/>
      <c r="DH38" s="648"/>
      <c r="DI38" s="648"/>
      <c r="DJ38" s="648"/>
      <c r="DK38" s="649"/>
      <c r="DL38" s="656">
        <v>2025432</v>
      </c>
      <c r="DM38" s="648"/>
      <c r="DN38" s="648"/>
      <c r="DO38" s="648"/>
      <c r="DP38" s="648"/>
      <c r="DQ38" s="648"/>
      <c r="DR38" s="648"/>
      <c r="DS38" s="648"/>
      <c r="DT38" s="648"/>
      <c r="DU38" s="648"/>
      <c r="DV38" s="649"/>
      <c r="DW38" s="652">
        <v>13.8</v>
      </c>
      <c r="DX38" s="682"/>
      <c r="DY38" s="682"/>
      <c r="DZ38" s="682"/>
      <c r="EA38" s="682"/>
      <c r="EB38" s="682"/>
      <c r="EC38" s="683"/>
    </row>
    <row r="39" spans="2:133" ht="11.25" customHeight="1" x14ac:dyDescent="0.15">
      <c r="B39" s="644" t="s">
        <v>337</v>
      </c>
      <c r="C39" s="645"/>
      <c r="D39" s="645"/>
      <c r="E39" s="645"/>
      <c r="F39" s="645"/>
      <c r="G39" s="645"/>
      <c r="H39" s="645"/>
      <c r="I39" s="645"/>
      <c r="J39" s="645"/>
      <c r="K39" s="645"/>
      <c r="L39" s="645"/>
      <c r="M39" s="645"/>
      <c r="N39" s="645"/>
      <c r="O39" s="645"/>
      <c r="P39" s="645"/>
      <c r="Q39" s="646"/>
      <c r="R39" s="647">
        <v>4806267</v>
      </c>
      <c r="S39" s="648"/>
      <c r="T39" s="648"/>
      <c r="U39" s="648"/>
      <c r="V39" s="648"/>
      <c r="W39" s="648"/>
      <c r="X39" s="648"/>
      <c r="Y39" s="649"/>
      <c r="Z39" s="650">
        <v>14</v>
      </c>
      <c r="AA39" s="650"/>
      <c r="AB39" s="650"/>
      <c r="AC39" s="650"/>
      <c r="AD39" s="651" t="s">
        <v>243</v>
      </c>
      <c r="AE39" s="651"/>
      <c r="AF39" s="651"/>
      <c r="AG39" s="651"/>
      <c r="AH39" s="651"/>
      <c r="AI39" s="651"/>
      <c r="AJ39" s="651"/>
      <c r="AK39" s="651"/>
      <c r="AL39" s="652" t="s">
        <v>243</v>
      </c>
      <c r="AM39" s="653"/>
      <c r="AN39" s="653"/>
      <c r="AO39" s="654"/>
      <c r="AQ39" s="725" t="s">
        <v>338</v>
      </c>
      <c r="AR39" s="726"/>
      <c r="AS39" s="726"/>
      <c r="AT39" s="726"/>
      <c r="AU39" s="726"/>
      <c r="AV39" s="726"/>
      <c r="AW39" s="726"/>
      <c r="AX39" s="726"/>
      <c r="AY39" s="727"/>
      <c r="AZ39" s="647">
        <v>119538</v>
      </c>
      <c r="BA39" s="648"/>
      <c r="BB39" s="648"/>
      <c r="BC39" s="648"/>
      <c r="BD39" s="684"/>
      <c r="BE39" s="684"/>
      <c r="BF39" s="714"/>
      <c r="BG39" s="662" t="s">
        <v>339</v>
      </c>
      <c r="BH39" s="663"/>
      <c r="BI39" s="663"/>
      <c r="BJ39" s="663"/>
      <c r="BK39" s="663"/>
      <c r="BL39" s="663"/>
      <c r="BM39" s="663"/>
      <c r="BN39" s="663"/>
      <c r="BO39" s="663"/>
      <c r="BP39" s="663"/>
      <c r="BQ39" s="663"/>
      <c r="BR39" s="663"/>
      <c r="BS39" s="663"/>
      <c r="BT39" s="663"/>
      <c r="BU39" s="664"/>
      <c r="BV39" s="647">
        <v>8012</v>
      </c>
      <c r="BW39" s="648"/>
      <c r="BX39" s="648"/>
      <c r="BY39" s="648"/>
      <c r="BZ39" s="648"/>
      <c r="CA39" s="648"/>
      <c r="CB39" s="657"/>
      <c r="CD39" s="662" t="s">
        <v>340</v>
      </c>
      <c r="CE39" s="663"/>
      <c r="CF39" s="663"/>
      <c r="CG39" s="663"/>
      <c r="CH39" s="663"/>
      <c r="CI39" s="663"/>
      <c r="CJ39" s="663"/>
      <c r="CK39" s="663"/>
      <c r="CL39" s="663"/>
      <c r="CM39" s="663"/>
      <c r="CN39" s="663"/>
      <c r="CO39" s="663"/>
      <c r="CP39" s="663"/>
      <c r="CQ39" s="664"/>
      <c r="CR39" s="647">
        <v>341654</v>
      </c>
      <c r="CS39" s="684"/>
      <c r="CT39" s="684"/>
      <c r="CU39" s="684"/>
      <c r="CV39" s="684"/>
      <c r="CW39" s="684"/>
      <c r="CX39" s="684"/>
      <c r="CY39" s="685"/>
      <c r="CZ39" s="652">
        <v>1</v>
      </c>
      <c r="DA39" s="682"/>
      <c r="DB39" s="682"/>
      <c r="DC39" s="686"/>
      <c r="DD39" s="656">
        <v>60861</v>
      </c>
      <c r="DE39" s="684"/>
      <c r="DF39" s="684"/>
      <c r="DG39" s="684"/>
      <c r="DH39" s="684"/>
      <c r="DI39" s="684"/>
      <c r="DJ39" s="684"/>
      <c r="DK39" s="685"/>
      <c r="DL39" s="656" t="s">
        <v>243</v>
      </c>
      <c r="DM39" s="684"/>
      <c r="DN39" s="684"/>
      <c r="DO39" s="684"/>
      <c r="DP39" s="684"/>
      <c r="DQ39" s="684"/>
      <c r="DR39" s="684"/>
      <c r="DS39" s="684"/>
      <c r="DT39" s="684"/>
      <c r="DU39" s="684"/>
      <c r="DV39" s="685"/>
      <c r="DW39" s="652" t="s">
        <v>128</v>
      </c>
      <c r="DX39" s="682"/>
      <c r="DY39" s="682"/>
      <c r="DZ39" s="682"/>
      <c r="EA39" s="682"/>
      <c r="EB39" s="682"/>
      <c r="EC39" s="683"/>
    </row>
    <row r="40" spans="2:133" ht="11.25" customHeight="1" x14ac:dyDescent="0.15">
      <c r="B40" s="644" t="s">
        <v>341</v>
      </c>
      <c r="C40" s="645"/>
      <c r="D40" s="645"/>
      <c r="E40" s="645"/>
      <c r="F40" s="645"/>
      <c r="G40" s="645"/>
      <c r="H40" s="645"/>
      <c r="I40" s="645"/>
      <c r="J40" s="645"/>
      <c r="K40" s="645"/>
      <c r="L40" s="645"/>
      <c r="M40" s="645"/>
      <c r="N40" s="645"/>
      <c r="O40" s="645"/>
      <c r="P40" s="645"/>
      <c r="Q40" s="646"/>
      <c r="R40" s="647" t="s">
        <v>128</v>
      </c>
      <c r="S40" s="648"/>
      <c r="T40" s="648"/>
      <c r="U40" s="648"/>
      <c r="V40" s="648"/>
      <c r="W40" s="648"/>
      <c r="X40" s="648"/>
      <c r="Y40" s="649"/>
      <c r="Z40" s="650" t="s">
        <v>128</v>
      </c>
      <c r="AA40" s="650"/>
      <c r="AB40" s="650"/>
      <c r="AC40" s="650"/>
      <c r="AD40" s="651" t="s">
        <v>243</v>
      </c>
      <c r="AE40" s="651"/>
      <c r="AF40" s="651"/>
      <c r="AG40" s="651"/>
      <c r="AH40" s="651"/>
      <c r="AI40" s="651"/>
      <c r="AJ40" s="651"/>
      <c r="AK40" s="651"/>
      <c r="AL40" s="652" t="s">
        <v>128</v>
      </c>
      <c r="AM40" s="653"/>
      <c r="AN40" s="653"/>
      <c r="AO40" s="654"/>
      <c r="AQ40" s="725" t="s">
        <v>342</v>
      </c>
      <c r="AR40" s="726"/>
      <c r="AS40" s="726"/>
      <c r="AT40" s="726"/>
      <c r="AU40" s="726"/>
      <c r="AV40" s="726"/>
      <c r="AW40" s="726"/>
      <c r="AX40" s="726"/>
      <c r="AY40" s="727"/>
      <c r="AZ40" s="647" t="s">
        <v>128</v>
      </c>
      <c r="BA40" s="648"/>
      <c r="BB40" s="648"/>
      <c r="BC40" s="648"/>
      <c r="BD40" s="684"/>
      <c r="BE40" s="684"/>
      <c r="BF40" s="714"/>
      <c r="BG40" s="734" t="s">
        <v>343</v>
      </c>
      <c r="BH40" s="735"/>
      <c r="BI40" s="735"/>
      <c r="BJ40" s="735"/>
      <c r="BK40" s="735"/>
      <c r="BL40" s="236"/>
      <c r="BM40" s="663" t="s">
        <v>344</v>
      </c>
      <c r="BN40" s="663"/>
      <c r="BO40" s="663"/>
      <c r="BP40" s="663"/>
      <c r="BQ40" s="663"/>
      <c r="BR40" s="663"/>
      <c r="BS40" s="663"/>
      <c r="BT40" s="663"/>
      <c r="BU40" s="664"/>
      <c r="BV40" s="647">
        <v>91</v>
      </c>
      <c r="BW40" s="648"/>
      <c r="BX40" s="648"/>
      <c r="BY40" s="648"/>
      <c r="BZ40" s="648"/>
      <c r="CA40" s="648"/>
      <c r="CB40" s="657"/>
      <c r="CD40" s="662" t="s">
        <v>345</v>
      </c>
      <c r="CE40" s="663"/>
      <c r="CF40" s="663"/>
      <c r="CG40" s="663"/>
      <c r="CH40" s="663"/>
      <c r="CI40" s="663"/>
      <c r="CJ40" s="663"/>
      <c r="CK40" s="663"/>
      <c r="CL40" s="663"/>
      <c r="CM40" s="663"/>
      <c r="CN40" s="663"/>
      <c r="CO40" s="663"/>
      <c r="CP40" s="663"/>
      <c r="CQ40" s="664"/>
      <c r="CR40" s="647">
        <v>91488</v>
      </c>
      <c r="CS40" s="648"/>
      <c r="CT40" s="648"/>
      <c r="CU40" s="648"/>
      <c r="CV40" s="648"/>
      <c r="CW40" s="648"/>
      <c r="CX40" s="648"/>
      <c r="CY40" s="649"/>
      <c r="CZ40" s="652">
        <v>0.3</v>
      </c>
      <c r="DA40" s="682"/>
      <c r="DB40" s="682"/>
      <c r="DC40" s="686"/>
      <c r="DD40" s="656">
        <v>61488</v>
      </c>
      <c r="DE40" s="648"/>
      <c r="DF40" s="648"/>
      <c r="DG40" s="648"/>
      <c r="DH40" s="648"/>
      <c r="DI40" s="648"/>
      <c r="DJ40" s="648"/>
      <c r="DK40" s="649"/>
      <c r="DL40" s="656">
        <v>55196</v>
      </c>
      <c r="DM40" s="648"/>
      <c r="DN40" s="648"/>
      <c r="DO40" s="648"/>
      <c r="DP40" s="648"/>
      <c r="DQ40" s="648"/>
      <c r="DR40" s="648"/>
      <c r="DS40" s="648"/>
      <c r="DT40" s="648"/>
      <c r="DU40" s="648"/>
      <c r="DV40" s="649"/>
      <c r="DW40" s="652">
        <v>0.4</v>
      </c>
      <c r="DX40" s="682"/>
      <c r="DY40" s="682"/>
      <c r="DZ40" s="682"/>
      <c r="EA40" s="682"/>
      <c r="EB40" s="682"/>
      <c r="EC40" s="683"/>
    </row>
    <row r="41" spans="2:133" ht="11.25" customHeight="1" x14ac:dyDescent="0.15">
      <c r="B41" s="644" t="s">
        <v>346</v>
      </c>
      <c r="C41" s="645"/>
      <c r="D41" s="645"/>
      <c r="E41" s="645"/>
      <c r="F41" s="645"/>
      <c r="G41" s="645"/>
      <c r="H41" s="645"/>
      <c r="I41" s="645"/>
      <c r="J41" s="645"/>
      <c r="K41" s="645"/>
      <c r="L41" s="645"/>
      <c r="M41" s="645"/>
      <c r="N41" s="645"/>
      <c r="O41" s="645"/>
      <c r="P41" s="645"/>
      <c r="Q41" s="646"/>
      <c r="R41" s="647" t="s">
        <v>128</v>
      </c>
      <c r="S41" s="648"/>
      <c r="T41" s="648"/>
      <c r="U41" s="648"/>
      <c r="V41" s="648"/>
      <c r="W41" s="648"/>
      <c r="X41" s="648"/>
      <c r="Y41" s="649"/>
      <c r="Z41" s="650" t="s">
        <v>243</v>
      </c>
      <c r="AA41" s="650"/>
      <c r="AB41" s="650"/>
      <c r="AC41" s="650"/>
      <c r="AD41" s="651" t="s">
        <v>243</v>
      </c>
      <c r="AE41" s="651"/>
      <c r="AF41" s="651"/>
      <c r="AG41" s="651"/>
      <c r="AH41" s="651"/>
      <c r="AI41" s="651"/>
      <c r="AJ41" s="651"/>
      <c r="AK41" s="651"/>
      <c r="AL41" s="652" t="s">
        <v>243</v>
      </c>
      <c r="AM41" s="653"/>
      <c r="AN41" s="653"/>
      <c r="AO41" s="654"/>
      <c r="AQ41" s="725" t="s">
        <v>347</v>
      </c>
      <c r="AR41" s="726"/>
      <c r="AS41" s="726"/>
      <c r="AT41" s="726"/>
      <c r="AU41" s="726"/>
      <c r="AV41" s="726"/>
      <c r="AW41" s="726"/>
      <c r="AX41" s="726"/>
      <c r="AY41" s="727"/>
      <c r="AZ41" s="647">
        <v>391251</v>
      </c>
      <c r="BA41" s="648"/>
      <c r="BB41" s="648"/>
      <c r="BC41" s="648"/>
      <c r="BD41" s="684"/>
      <c r="BE41" s="684"/>
      <c r="BF41" s="714"/>
      <c r="BG41" s="734"/>
      <c r="BH41" s="735"/>
      <c r="BI41" s="735"/>
      <c r="BJ41" s="735"/>
      <c r="BK41" s="735"/>
      <c r="BL41" s="236"/>
      <c r="BM41" s="663" t="s">
        <v>348</v>
      </c>
      <c r="BN41" s="663"/>
      <c r="BO41" s="663"/>
      <c r="BP41" s="663"/>
      <c r="BQ41" s="663"/>
      <c r="BR41" s="663"/>
      <c r="BS41" s="663"/>
      <c r="BT41" s="663"/>
      <c r="BU41" s="664"/>
      <c r="BV41" s="647" t="s">
        <v>243</v>
      </c>
      <c r="BW41" s="648"/>
      <c r="BX41" s="648"/>
      <c r="BY41" s="648"/>
      <c r="BZ41" s="648"/>
      <c r="CA41" s="648"/>
      <c r="CB41" s="657"/>
      <c r="CD41" s="662" t="s">
        <v>349</v>
      </c>
      <c r="CE41" s="663"/>
      <c r="CF41" s="663"/>
      <c r="CG41" s="663"/>
      <c r="CH41" s="663"/>
      <c r="CI41" s="663"/>
      <c r="CJ41" s="663"/>
      <c r="CK41" s="663"/>
      <c r="CL41" s="663"/>
      <c r="CM41" s="663"/>
      <c r="CN41" s="663"/>
      <c r="CO41" s="663"/>
      <c r="CP41" s="663"/>
      <c r="CQ41" s="664"/>
      <c r="CR41" s="647" t="s">
        <v>128</v>
      </c>
      <c r="CS41" s="684"/>
      <c r="CT41" s="684"/>
      <c r="CU41" s="684"/>
      <c r="CV41" s="684"/>
      <c r="CW41" s="684"/>
      <c r="CX41" s="684"/>
      <c r="CY41" s="685"/>
      <c r="CZ41" s="652" t="s">
        <v>128</v>
      </c>
      <c r="DA41" s="682"/>
      <c r="DB41" s="682"/>
      <c r="DC41" s="686"/>
      <c r="DD41" s="656" t="s">
        <v>128</v>
      </c>
      <c r="DE41" s="684"/>
      <c r="DF41" s="684"/>
      <c r="DG41" s="684"/>
      <c r="DH41" s="684"/>
      <c r="DI41" s="684"/>
      <c r="DJ41" s="684"/>
      <c r="DK41" s="685"/>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350</v>
      </c>
      <c r="C42" s="645"/>
      <c r="D42" s="645"/>
      <c r="E42" s="645"/>
      <c r="F42" s="645"/>
      <c r="G42" s="645"/>
      <c r="H42" s="645"/>
      <c r="I42" s="645"/>
      <c r="J42" s="645"/>
      <c r="K42" s="645"/>
      <c r="L42" s="645"/>
      <c r="M42" s="645"/>
      <c r="N42" s="645"/>
      <c r="O42" s="645"/>
      <c r="P42" s="645"/>
      <c r="Q42" s="646"/>
      <c r="R42" s="647">
        <v>442951</v>
      </c>
      <c r="S42" s="648"/>
      <c r="T42" s="648"/>
      <c r="U42" s="648"/>
      <c r="V42" s="648"/>
      <c r="W42" s="648"/>
      <c r="X42" s="648"/>
      <c r="Y42" s="649"/>
      <c r="Z42" s="650">
        <v>1.3</v>
      </c>
      <c r="AA42" s="650"/>
      <c r="AB42" s="650"/>
      <c r="AC42" s="650"/>
      <c r="AD42" s="651" t="s">
        <v>243</v>
      </c>
      <c r="AE42" s="651"/>
      <c r="AF42" s="651"/>
      <c r="AG42" s="651"/>
      <c r="AH42" s="651"/>
      <c r="AI42" s="651"/>
      <c r="AJ42" s="651"/>
      <c r="AK42" s="651"/>
      <c r="AL42" s="652" t="s">
        <v>243</v>
      </c>
      <c r="AM42" s="653"/>
      <c r="AN42" s="653"/>
      <c r="AO42" s="654"/>
      <c r="AQ42" s="746" t="s">
        <v>351</v>
      </c>
      <c r="AR42" s="747"/>
      <c r="AS42" s="747"/>
      <c r="AT42" s="747"/>
      <c r="AU42" s="747"/>
      <c r="AV42" s="747"/>
      <c r="AW42" s="747"/>
      <c r="AX42" s="747"/>
      <c r="AY42" s="748"/>
      <c r="AZ42" s="738">
        <v>2009299</v>
      </c>
      <c r="BA42" s="739"/>
      <c r="BB42" s="739"/>
      <c r="BC42" s="739"/>
      <c r="BD42" s="718"/>
      <c r="BE42" s="718"/>
      <c r="BF42" s="720"/>
      <c r="BG42" s="736"/>
      <c r="BH42" s="737"/>
      <c r="BI42" s="737"/>
      <c r="BJ42" s="737"/>
      <c r="BK42" s="737"/>
      <c r="BL42" s="237"/>
      <c r="BM42" s="673" t="s">
        <v>352</v>
      </c>
      <c r="BN42" s="673"/>
      <c r="BO42" s="673"/>
      <c r="BP42" s="673"/>
      <c r="BQ42" s="673"/>
      <c r="BR42" s="673"/>
      <c r="BS42" s="673"/>
      <c r="BT42" s="673"/>
      <c r="BU42" s="674"/>
      <c r="BV42" s="738">
        <v>421</v>
      </c>
      <c r="BW42" s="739"/>
      <c r="BX42" s="739"/>
      <c r="BY42" s="739"/>
      <c r="BZ42" s="739"/>
      <c r="CA42" s="739"/>
      <c r="CB42" s="745"/>
      <c r="CD42" s="644" t="s">
        <v>353</v>
      </c>
      <c r="CE42" s="645"/>
      <c r="CF42" s="645"/>
      <c r="CG42" s="645"/>
      <c r="CH42" s="645"/>
      <c r="CI42" s="645"/>
      <c r="CJ42" s="645"/>
      <c r="CK42" s="645"/>
      <c r="CL42" s="645"/>
      <c r="CM42" s="645"/>
      <c r="CN42" s="645"/>
      <c r="CO42" s="645"/>
      <c r="CP42" s="645"/>
      <c r="CQ42" s="646"/>
      <c r="CR42" s="647">
        <v>8170971</v>
      </c>
      <c r="CS42" s="648"/>
      <c r="CT42" s="648"/>
      <c r="CU42" s="648"/>
      <c r="CV42" s="648"/>
      <c r="CW42" s="648"/>
      <c r="CX42" s="648"/>
      <c r="CY42" s="649"/>
      <c r="CZ42" s="652">
        <v>24.7</v>
      </c>
      <c r="DA42" s="653"/>
      <c r="DB42" s="653"/>
      <c r="DC42" s="665"/>
      <c r="DD42" s="656">
        <v>1367894</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6" t="s">
        <v>354</v>
      </c>
      <c r="C43" s="697"/>
      <c r="D43" s="697"/>
      <c r="E43" s="697"/>
      <c r="F43" s="697"/>
      <c r="G43" s="697"/>
      <c r="H43" s="697"/>
      <c r="I43" s="697"/>
      <c r="J43" s="697"/>
      <c r="K43" s="697"/>
      <c r="L43" s="697"/>
      <c r="M43" s="697"/>
      <c r="N43" s="697"/>
      <c r="O43" s="697"/>
      <c r="P43" s="697"/>
      <c r="Q43" s="698"/>
      <c r="R43" s="738">
        <v>34237229</v>
      </c>
      <c r="S43" s="739"/>
      <c r="T43" s="739"/>
      <c r="U43" s="739"/>
      <c r="V43" s="739"/>
      <c r="W43" s="739"/>
      <c r="X43" s="739"/>
      <c r="Y43" s="740"/>
      <c r="Z43" s="741">
        <v>100</v>
      </c>
      <c r="AA43" s="741"/>
      <c r="AB43" s="741"/>
      <c r="AC43" s="741"/>
      <c r="AD43" s="742">
        <v>14285116</v>
      </c>
      <c r="AE43" s="742"/>
      <c r="AF43" s="742"/>
      <c r="AG43" s="742"/>
      <c r="AH43" s="742"/>
      <c r="AI43" s="742"/>
      <c r="AJ43" s="742"/>
      <c r="AK43" s="742"/>
      <c r="AL43" s="743">
        <v>100</v>
      </c>
      <c r="AM43" s="719"/>
      <c r="AN43" s="719"/>
      <c r="AO43" s="744"/>
      <c r="BV43" s="238"/>
      <c r="BW43" s="238"/>
      <c r="BX43" s="238"/>
      <c r="BY43" s="238"/>
      <c r="BZ43" s="238"/>
      <c r="CA43" s="238"/>
      <c r="CB43" s="238"/>
      <c r="CD43" s="644" t="s">
        <v>355</v>
      </c>
      <c r="CE43" s="645"/>
      <c r="CF43" s="645"/>
      <c r="CG43" s="645"/>
      <c r="CH43" s="645"/>
      <c r="CI43" s="645"/>
      <c r="CJ43" s="645"/>
      <c r="CK43" s="645"/>
      <c r="CL43" s="645"/>
      <c r="CM43" s="645"/>
      <c r="CN43" s="645"/>
      <c r="CO43" s="645"/>
      <c r="CP43" s="645"/>
      <c r="CQ43" s="646"/>
      <c r="CR43" s="647">
        <v>21284</v>
      </c>
      <c r="CS43" s="684"/>
      <c r="CT43" s="684"/>
      <c r="CU43" s="684"/>
      <c r="CV43" s="684"/>
      <c r="CW43" s="684"/>
      <c r="CX43" s="684"/>
      <c r="CY43" s="685"/>
      <c r="CZ43" s="652">
        <v>0.1</v>
      </c>
      <c r="DA43" s="682"/>
      <c r="DB43" s="682"/>
      <c r="DC43" s="686"/>
      <c r="DD43" s="656">
        <v>21284</v>
      </c>
      <c r="DE43" s="684"/>
      <c r="DF43" s="684"/>
      <c r="DG43" s="684"/>
      <c r="DH43" s="684"/>
      <c r="DI43" s="684"/>
      <c r="DJ43" s="684"/>
      <c r="DK43" s="685"/>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356</v>
      </c>
      <c r="CG44" s="645"/>
      <c r="CH44" s="645"/>
      <c r="CI44" s="645"/>
      <c r="CJ44" s="645"/>
      <c r="CK44" s="645"/>
      <c r="CL44" s="645"/>
      <c r="CM44" s="645"/>
      <c r="CN44" s="645"/>
      <c r="CO44" s="645"/>
      <c r="CP44" s="645"/>
      <c r="CQ44" s="646"/>
      <c r="CR44" s="647">
        <v>7932760</v>
      </c>
      <c r="CS44" s="648"/>
      <c r="CT44" s="648"/>
      <c r="CU44" s="648"/>
      <c r="CV44" s="648"/>
      <c r="CW44" s="648"/>
      <c r="CX44" s="648"/>
      <c r="CY44" s="649"/>
      <c r="CZ44" s="652">
        <v>24</v>
      </c>
      <c r="DA44" s="653"/>
      <c r="DB44" s="653"/>
      <c r="DC44" s="665"/>
      <c r="DD44" s="656">
        <v>1314212</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358</v>
      </c>
      <c r="CG45" s="645"/>
      <c r="CH45" s="645"/>
      <c r="CI45" s="645"/>
      <c r="CJ45" s="645"/>
      <c r="CK45" s="645"/>
      <c r="CL45" s="645"/>
      <c r="CM45" s="645"/>
      <c r="CN45" s="645"/>
      <c r="CO45" s="645"/>
      <c r="CP45" s="645"/>
      <c r="CQ45" s="646"/>
      <c r="CR45" s="647">
        <v>1752801</v>
      </c>
      <c r="CS45" s="684"/>
      <c r="CT45" s="684"/>
      <c r="CU45" s="684"/>
      <c r="CV45" s="684"/>
      <c r="CW45" s="684"/>
      <c r="CX45" s="684"/>
      <c r="CY45" s="685"/>
      <c r="CZ45" s="652">
        <v>5.3</v>
      </c>
      <c r="DA45" s="682"/>
      <c r="DB45" s="682"/>
      <c r="DC45" s="686"/>
      <c r="DD45" s="656">
        <v>264643</v>
      </c>
      <c r="DE45" s="684"/>
      <c r="DF45" s="684"/>
      <c r="DG45" s="684"/>
      <c r="DH45" s="684"/>
      <c r="DI45" s="684"/>
      <c r="DJ45" s="684"/>
      <c r="DK45" s="685"/>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360</v>
      </c>
      <c r="CG46" s="645"/>
      <c r="CH46" s="645"/>
      <c r="CI46" s="645"/>
      <c r="CJ46" s="645"/>
      <c r="CK46" s="645"/>
      <c r="CL46" s="645"/>
      <c r="CM46" s="645"/>
      <c r="CN46" s="645"/>
      <c r="CO46" s="645"/>
      <c r="CP46" s="645"/>
      <c r="CQ46" s="646"/>
      <c r="CR46" s="647">
        <v>5844692</v>
      </c>
      <c r="CS46" s="648"/>
      <c r="CT46" s="648"/>
      <c r="CU46" s="648"/>
      <c r="CV46" s="648"/>
      <c r="CW46" s="648"/>
      <c r="CX46" s="648"/>
      <c r="CY46" s="649"/>
      <c r="CZ46" s="652">
        <v>17.7</v>
      </c>
      <c r="DA46" s="653"/>
      <c r="DB46" s="653"/>
      <c r="DC46" s="665"/>
      <c r="DD46" s="656">
        <v>973446</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362</v>
      </c>
      <c r="CG47" s="645"/>
      <c r="CH47" s="645"/>
      <c r="CI47" s="645"/>
      <c r="CJ47" s="645"/>
      <c r="CK47" s="645"/>
      <c r="CL47" s="645"/>
      <c r="CM47" s="645"/>
      <c r="CN47" s="645"/>
      <c r="CO47" s="645"/>
      <c r="CP47" s="645"/>
      <c r="CQ47" s="646"/>
      <c r="CR47" s="647">
        <v>238211</v>
      </c>
      <c r="CS47" s="684"/>
      <c r="CT47" s="684"/>
      <c r="CU47" s="684"/>
      <c r="CV47" s="684"/>
      <c r="CW47" s="684"/>
      <c r="CX47" s="684"/>
      <c r="CY47" s="685"/>
      <c r="CZ47" s="652">
        <v>0.7</v>
      </c>
      <c r="DA47" s="682"/>
      <c r="DB47" s="682"/>
      <c r="DC47" s="686"/>
      <c r="DD47" s="656">
        <v>53682</v>
      </c>
      <c r="DE47" s="684"/>
      <c r="DF47" s="684"/>
      <c r="DG47" s="684"/>
      <c r="DH47" s="684"/>
      <c r="DI47" s="684"/>
      <c r="DJ47" s="684"/>
      <c r="DK47" s="685"/>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243</v>
      </c>
      <c r="CS48" s="648"/>
      <c r="CT48" s="648"/>
      <c r="CU48" s="648"/>
      <c r="CV48" s="648"/>
      <c r="CW48" s="648"/>
      <c r="CX48" s="648"/>
      <c r="CY48" s="649"/>
      <c r="CZ48" s="652" t="s">
        <v>128</v>
      </c>
      <c r="DA48" s="653"/>
      <c r="DB48" s="653"/>
      <c r="DC48" s="665"/>
      <c r="DD48" s="656" t="s">
        <v>243</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6" t="s">
        <v>364</v>
      </c>
      <c r="CE49" s="697"/>
      <c r="CF49" s="697"/>
      <c r="CG49" s="697"/>
      <c r="CH49" s="697"/>
      <c r="CI49" s="697"/>
      <c r="CJ49" s="697"/>
      <c r="CK49" s="697"/>
      <c r="CL49" s="697"/>
      <c r="CM49" s="697"/>
      <c r="CN49" s="697"/>
      <c r="CO49" s="697"/>
      <c r="CP49" s="697"/>
      <c r="CQ49" s="698"/>
      <c r="CR49" s="738">
        <v>33070102</v>
      </c>
      <c r="CS49" s="718"/>
      <c r="CT49" s="718"/>
      <c r="CU49" s="718"/>
      <c r="CV49" s="718"/>
      <c r="CW49" s="718"/>
      <c r="CX49" s="718"/>
      <c r="CY49" s="749"/>
      <c r="CZ49" s="743">
        <v>100</v>
      </c>
      <c r="DA49" s="750"/>
      <c r="DB49" s="750"/>
      <c r="DC49" s="751"/>
      <c r="DD49" s="752">
        <v>16397381</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omODx2eGTcWWefKXydEME08nRvHr4iquW2rnI6STES6SemG5cjNkNw+bd8w5CjJbx3p8pz5H72MZcg0V7OAqCQ==" saltValue="cg67vtfmvxljMaUCdS5L+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387</v>
      </c>
      <c r="C7" s="780"/>
      <c r="D7" s="780"/>
      <c r="E7" s="780"/>
      <c r="F7" s="780"/>
      <c r="G7" s="780"/>
      <c r="H7" s="780"/>
      <c r="I7" s="780"/>
      <c r="J7" s="780"/>
      <c r="K7" s="780"/>
      <c r="L7" s="780"/>
      <c r="M7" s="780"/>
      <c r="N7" s="780"/>
      <c r="O7" s="780"/>
      <c r="P7" s="781"/>
      <c r="Q7" s="782">
        <v>34245</v>
      </c>
      <c r="R7" s="783"/>
      <c r="S7" s="783"/>
      <c r="T7" s="783"/>
      <c r="U7" s="783"/>
      <c r="V7" s="783">
        <v>33078</v>
      </c>
      <c r="W7" s="783"/>
      <c r="X7" s="783"/>
      <c r="Y7" s="783"/>
      <c r="Z7" s="783"/>
      <c r="AA7" s="783">
        <v>1167</v>
      </c>
      <c r="AB7" s="783"/>
      <c r="AC7" s="783"/>
      <c r="AD7" s="783"/>
      <c r="AE7" s="784"/>
      <c r="AF7" s="785">
        <v>871</v>
      </c>
      <c r="AG7" s="786"/>
      <c r="AH7" s="786"/>
      <c r="AI7" s="786"/>
      <c r="AJ7" s="787"/>
      <c r="AK7" s="822">
        <v>2192</v>
      </c>
      <c r="AL7" s="823"/>
      <c r="AM7" s="823"/>
      <c r="AN7" s="823"/>
      <c r="AO7" s="823"/>
      <c r="AP7" s="823">
        <v>25038</v>
      </c>
      <c r="AQ7" s="823"/>
      <c r="AR7" s="823"/>
      <c r="AS7" s="823"/>
      <c r="AT7" s="823"/>
      <c r="AU7" s="824" t="s">
        <v>598</v>
      </c>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584</v>
      </c>
      <c r="BT7" s="827"/>
      <c r="BU7" s="827"/>
      <c r="BV7" s="827"/>
      <c r="BW7" s="827"/>
      <c r="BX7" s="827"/>
      <c r="BY7" s="827"/>
      <c r="BZ7" s="827"/>
      <c r="CA7" s="827"/>
      <c r="CB7" s="827"/>
      <c r="CC7" s="827"/>
      <c r="CD7" s="827"/>
      <c r="CE7" s="827"/>
      <c r="CF7" s="827"/>
      <c r="CG7" s="828"/>
      <c r="CH7" s="819">
        <v>0</v>
      </c>
      <c r="CI7" s="820"/>
      <c r="CJ7" s="820"/>
      <c r="CK7" s="820"/>
      <c r="CL7" s="821"/>
      <c r="CM7" s="819">
        <v>29</v>
      </c>
      <c r="CN7" s="820"/>
      <c r="CO7" s="820"/>
      <c r="CP7" s="820"/>
      <c r="CQ7" s="821"/>
      <c r="CR7" s="819">
        <v>6</v>
      </c>
      <c r="CS7" s="820"/>
      <c r="CT7" s="820"/>
      <c r="CU7" s="820"/>
      <c r="CV7" s="821"/>
      <c r="CW7" s="819" t="s">
        <v>609</v>
      </c>
      <c r="CX7" s="820"/>
      <c r="CY7" s="820"/>
      <c r="CZ7" s="820"/>
      <c r="DA7" s="821"/>
      <c r="DB7" s="819" t="s">
        <v>588</v>
      </c>
      <c r="DC7" s="820"/>
      <c r="DD7" s="820"/>
      <c r="DE7" s="820"/>
      <c r="DF7" s="821"/>
      <c r="DG7" s="819" t="s">
        <v>588</v>
      </c>
      <c r="DH7" s="820"/>
      <c r="DI7" s="820"/>
      <c r="DJ7" s="820"/>
      <c r="DK7" s="821"/>
      <c r="DL7" s="819" t="s">
        <v>588</v>
      </c>
      <c r="DM7" s="820"/>
      <c r="DN7" s="820"/>
      <c r="DO7" s="820"/>
      <c r="DP7" s="821"/>
      <c r="DQ7" s="819" t="s">
        <v>588</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585</v>
      </c>
      <c r="BT8" s="817"/>
      <c r="BU8" s="817"/>
      <c r="BV8" s="817"/>
      <c r="BW8" s="817"/>
      <c r="BX8" s="817"/>
      <c r="BY8" s="817"/>
      <c r="BZ8" s="817"/>
      <c r="CA8" s="817"/>
      <c r="CB8" s="817"/>
      <c r="CC8" s="817"/>
      <c r="CD8" s="817"/>
      <c r="CE8" s="817"/>
      <c r="CF8" s="817"/>
      <c r="CG8" s="818"/>
      <c r="CH8" s="829">
        <v>3</v>
      </c>
      <c r="CI8" s="830"/>
      <c r="CJ8" s="830"/>
      <c r="CK8" s="830"/>
      <c r="CL8" s="831"/>
      <c r="CM8" s="829">
        <v>128</v>
      </c>
      <c r="CN8" s="830"/>
      <c r="CO8" s="830"/>
      <c r="CP8" s="830"/>
      <c r="CQ8" s="831"/>
      <c r="CR8" s="829">
        <v>30</v>
      </c>
      <c r="CS8" s="830"/>
      <c r="CT8" s="830"/>
      <c r="CU8" s="830"/>
      <c r="CV8" s="831"/>
      <c r="CW8" s="829">
        <v>42</v>
      </c>
      <c r="CX8" s="830"/>
      <c r="CY8" s="830"/>
      <c r="CZ8" s="830"/>
      <c r="DA8" s="831"/>
      <c r="DB8" s="829" t="s">
        <v>588</v>
      </c>
      <c r="DC8" s="830"/>
      <c r="DD8" s="830"/>
      <c r="DE8" s="830"/>
      <c r="DF8" s="831"/>
      <c r="DG8" s="829" t="s">
        <v>588</v>
      </c>
      <c r="DH8" s="830"/>
      <c r="DI8" s="830"/>
      <c r="DJ8" s="830"/>
      <c r="DK8" s="831"/>
      <c r="DL8" s="829" t="s">
        <v>588</v>
      </c>
      <c r="DM8" s="830"/>
      <c r="DN8" s="830"/>
      <c r="DO8" s="830"/>
      <c r="DP8" s="831"/>
      <c r="DQ8" s="829" t="s">
        <v>589</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586</v>
      </c>
      <c r="BT9" s="817"/>
      <c r="BU9" s="817"/>
      <c r="BV9" s="817"/>
      <c r="BW9" s="817"/>
      <c r="BX9" s="817"/>
      <c r="BY9" s="817"/>
      <c r="BZ9" s="817"/>
      <c r="CA9" s="817"/>
      <c r="CB9" s="817"/>
      <c r="CC9" s="817"/>
      <c r="CD9" s="817"/>
      <c r="CE9" s="817"/>
      <c r="CF9" s="817"/>
      <c r="CG9" s="818"/>
      <c r="CH9" s="829">
        <v>-27</v>
      </c>
      <c r="CI9" s="830"/>
      <c r="CJ9" s="830"/>
      <c r="CK9" s="830"/>
      <c r="CL9" s="831"/>
      <c r="CM9" s="829">
        <v>22</v>
      </c>
      <c r="CN9" s="830"/>
      <c r="CO9" s="830"/>
      <c r="CP9" s="830"/>
      <c r="CQ9" s="831"/>
      <c r="CR9" s="829">
        <v>11</v>
      </c>
      <c r="CS9" s="830"/>
      <c r="CT9" s="830"/>
      <c r="CU9" s="830"/>
      <c r="CV9" s="831"/>
      <c r="CW9" s="829" t="s">
        <v>609</v>
      </c>
      <c r="CX9" s="830"/>
      <c r="CY9" s="830"/>
      <c r="CZ9" s="830"/>
      <c r="DA9" s="831"/>
      <c r="DB9" s="829" t="s">
        <v>588</v>
      </c>
      <c r="DC9" s="830"/>
      <c r="DD9" s="830"/>
      <c r="DE9" s="830"/>
      <c r="DF9" s="831"/>
      <c r="DG9" s="829" t="s">
        <v>588</v>
      </c>
      <c r="DH9" s="830"/>
      <c r="DI9" s="830"/>
      <c r="DJ9" s="830"/>
      <c r="DK9" s="831"/>
      <c r="DL9" s="829" t="s">
        <v>588</v>
      </c>
      <c r="DM9" s="830"/>
      <c r="DN9" s="830"/>
      <c r="DO9" s="830"/>
      <c r="DP9" s="831"/>
      <c r="DQ9" s="829" t="s">
        <v>588</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587</v>
      </c>
      <c r="BT10" s="817"/>
      <c r="BU10" s="817"/>
      <c r="BV10" s="817"/>
      <c r="BW10" s="817"/>
      <c r="BX10" s="817"/>
      <c r="BY10" s="817"/>
      <c r="BZ10" s="817"/>
      <c r="CA10" s="817"/>
      <c r="CB10" s="817"/>
      <c r="CC10" s="817"/>
      <c r="CD10" s="817"/>
      <c r="CE10" s="817"/>
      <c r="CF10" s="817"/>
      <c r="CG10" s="818"/>
      <c r="CH10" s="829">
        <v>-122</v>
      </c>
      <c r="CI10" s="830"/>
      <c r="CJ10" s="830"/>
      <c r="CK10" s="830"/>
      <c r="CL10" s="831"/>
      <c r="CM10" s="829">
        <v>2653</v>
      </c>
      <c r="CN10" s="830"/>
      <c r="CO10" s="830"/>
      <c r="CP10" s="830"/>
      <c r="CQ10" s="831"/>
      <c r="CR10" s="829">
        <v>26</v>
      </c>
      <c r="CS10" s="830"/>
      <c r="CT10" s="830"/>
      <c r="CU10" s="830"/>
      <c r="CV10" s="831"/>
      <c r="CW10" s="829">
        <v>1</v>
      </c>
      <c r="CX10" s="830"/>
      <c r="CY10" s="830"/>
      <c r="CZ10" s="830"/>
      <c r="DA10" s="831"/>
      <c r="DB10" s="829" t="s">
        <v>588</v>
      </c>
      <c r="DC10" s="830"/>
      <c r="DD10" s="830"/>
      <c r="DE10" s="830"/>
      <c r="DF10" s="831"/>
      <c r="DG10" s="829" t="s">
        <v>588</v>
      </c>
      <c r="DH10" s="830"/>
      <c r="DI10" s="830"/>
      <c r="DJ10" s="830"/>
      <c r="DK10" s="831"/>
      <c r="DL10" s="829" t="s">
        <v>588</v>
      </c>
      <c r="DM10" s="830"/>
      <c r="DN10" s="830"/>
      <c r="DO10" s="830"/>
      <c r="DP10" s="831"/>
      <c r="DQ10" s="829" t="s">
        <v>588</v>
      </c>
      <c r="DR10" s="830"/>
      <c r="DS10" s="830"/>
      <c r="DT10" s="830"/>
      <c r="DU10" s="831"/>
      <c r="DV10" s="832" t="s">
        <v>602</v>
      </c>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388</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389</v>
      </c>
      <c r="B23" s="838" t="s">
        <v>390</v>
      </c>
      <c r="C23" s="839"/>
      <c r="D23" s="839"/>
      <c r="E23" s="839"/>
      <c r="F23" s="839"/>
      <c r="G23" s="839"/>
      <c r="H23" s="839"/>
      <c r="I23" s="839"/>
      <c r="J23" s="839"/>
      <c r="K23" s="839"/>
      <c r="L23" s="839"/>
      <c r="M23" s="839"/>
      <c r="N23" s="839"/>
      <c r="O23" s="839"/>
      <c r="P23" s="840"/>
      <c r="Q23" s="841">
        <v>34245</v>
      </c>
      <c r="R23" s="842"/>
      <c r="S23" s="842"/>
      <c r="T23" s="842"/>
      <c r="U23" s="842"/>
      <c r="V23" s="842">
        <v>33078</v>
      </c>
      <c r="W23" s="842"/>
      <c r="X23" s="842"/>
      <c r="Y23" s="842"/>
      <c r="Z23" s="842"/>
      <c r="AA23" s="842">
        <v>1167</v>
      </c>
      <c r="AB23" s="842"/>
      <c r="AC23" s="842"/>
      <c r="AD23" s="842"/>
      <c r="AE23" s="843"/>
      <c r="AF23" s="844">
        <v>871</v>
      </c>
      <c r="AG23" s="842"/>
      <c r="AH23" s="842"/>
      <c r="AI23" s="842"/>
      <c r="AJ23" s="845"/>
      <c r="AK23" s="846"/>
      <c r="AL23" s="847"/>
      <c r="AM23" s="847"/>
      <c r="AN23" s="847"/>
      <c r="AO23" s="847"/>
      <c r="AP23" s="842">
        <v>25038</v>
      </c>
      <c r="AQ23" s="842"/>
      <c r="AR23" s="842"/>
      <c r="AS23" s="842"/>
      <c r="AT23" s="842"/>
      <c r="AU23" s="848"/>
      <c r="AV23" s="848"/>
      <c r="AW23" s="848"/>
      <c r="AX23" s="848"/>
      <c r="AY23" s="849"/>
      <c r="AZ23" s="857" t="s">
        <v>391</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392</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393</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370</v>
      </c>
      <c r="B26" s="789"/>
      <c r="C26" s="789"/>
      <c r="D26" s="789"/>
      <c r="E26" s="789"/>
      <c r="F26" s="789"/>
      <c r="G26" s="789"/>
      <c r="H26" s="789"/>
      <c r="I26" s="789"/>
      <c r="J26" s="789"/>
      <c r="K26" s="789"/>
      <c r="L26" s="789"/>
      <c r="M26" s="789"/>
      <c r="N26" s="789"/>
      <c r="O26" s="789"/>
      <c r="P26" s="790"/>
      <c r="Q26" s="765" t="s">
        <v>394</v>
      </c>
      <c r="R26" s="766"/>
      <c r="S26" s="766"/>
      <c r="T26" s="766"/>
      <c r="U26" s="767"/>
      <c r="V26" s="765" t="s">
        <v>395</v>
      </c>
      <c r="W26" s="766"/>
      <c r="X26" s="766"/>
      <c r="Y26" s="766"/>
      <c r="Z26" s="767"/>
      <c r="AA26" s="765" t="s">
        <v>396</v>
      </c>
      <c r="AB26" s="766"/>
      <c r="AC26" s="766"/>
      <c r="AD26" s="766"/>
      <c r="AE26" s="766"/>
      <c r="AF26" s="860" t="s">
        <v>397</v>
      </c>
      <c r="AG26" s="861"/>
      <c r="AH26" s="861"/>
      <c r="AI26" s="861"/>
      <c r="AJ26" s="862"/>
      <c r="AK26" s="766" t="s">
        <v>398</v>
      </c>
      <c r="AL26" s="766"/>
      <c r="AM26" s="766"/>
      <c r="AN26" s="766"/>
      <c r="AO26" s="767"/>
      <c r="AP26" s="765" t="s">
        <v>399</v>
      </c>
      <c r="AQ26" s="766"/>
      <c r="AR26" s="766"/>
      <c r="AS26" s="766"/>
      <c r="AT26" s="767"/>
      <c r="AU26" s="765" t="s">
        <v>400</v>
      </c>
      <c r="AV26" s="766"/>
      <c r="AW26" s="766"/>
      <c r="AX26" s="766"/>
      <c r="AY26" s="767"/>
      <c r="AZ26" s="765" t="s">
        <v>401</v>
      </c>
      <c r="BA26" s="766"/>
      <c r="BB26" s="766"/>
      <c r="BC26" s="766"/>
      <c r="BD26" s="767"/>
      <c r="BE26" s="765" t="s">
        <v>377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402</v>
      </c>
      <c r="C28" s="780"/>
      <c r="D28" s="780"/>
      <c r="E28" s="780"/>
      <c r="F28" s="780"/>
      <c r="G28" s="780"/>
      <c r="H28" s="780"/>
      <c r="I28" s="780"/>
      <c r="J28" s="780"/>
      <c r="K28" s="780"/>
      <c r="L28" s="780"/>
      <c r="M28" s="780"/>
      <c r="N28" s="780"/>
      <c r="O28" s="780"/>
      <c r="P28" s="781"/>
      <c r="Q28" s="870">
        <v>4876</v>
      </c>
      <c r="R28" s="871"/>
      <c r="S28" s="871"/>
      <c r="T28" s="871"/>
      <c r="U28" s="871"/>
      <c r="V28" s="871">
        <v>4680</v>
      </c>
      <c r="W28" s="871"/>
      <c r="X28" s="871"/>
      <c r="Y28" s="871"/>
      <c r="Z28" s="871"/>
      <c r="AA28" s="871">
        <v>196</v>
      </c>
      <c r="AB28" s="871"/>
      <c r="AC28" s="871"/>
      <c r="AD28" s="871"/>
      <c r="AE28" s="872"/>
      <c r="AF28" s="873">
        <v>196</v>
      </c>
      <c r="AG28" s="871"/>
      <c r="AH28" s="871"/>
      <c r="AI28" s="871"/>
      <c r="AJ28" s="874"/>
      <c r="AK28" s="875">
        <v>394</v>
      </c>
      <c r="AL28" s="866"/>
      <c r="AM28" s="866"/>
      <c r="AN28" s="866"/>
      <c r="AO28" s="866"/>
      <c r="AP28" s="866" t="s">
        <v>599</v>
      </c>
      <c r="AQ28" s="866"/>
      <c r="AR28" s="866"/>
      <c r="AS28" s="866"/>
      <c r="AT28" s="866"/>
      <c r="AU28" s="866" t="s">
        <v>599</v>
      </c>
      <c r="AV28" s="866"/>
      <c r="AW28" s="866"/>
      <c r="AX28" s="866"/>
      <c r="AY28" s="866"/>
      <c r="AZ28" s="867" t="s">
        <v>599</v>
      </c>
      <c r="BA28" s="867"/>
      <c r="BB28" s="867"/>
      <c r="BC28" s="867"/>
      <c r="BD28" s="867"/>
      <c r="BE28" s="868" t="s">
        <v>608</v>
      </c>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403</v>
      </c>
      <c r="C29" s="804"/>
      <c r="D29" s="804"/>
      <c r="E29" s="804"/>
      <c r="F29" s="804"/>
      <c r="G29" s="804"/>
      <c r="H29" s="804"/>
      <c r="I29" s="804"/>
      <c r="J29" s="804"/>
      <c r="K29" s="804"/>
      <c r="L29" s="804"/>
      <c r="M29" s="804"/>
      <c r="N29" s="804"/>
      <c r="O29" s="804"/>
      <c r="P29" s="805"/>
      <c r="Q29" s="806">
        <v>6641</v>
      </c>
      <c r="R29" s="807"/>
      <c r="S29" s="807"/>
      <c r="T29" s="807"/>
      <c r="U29" s="807"/>
      <c r="V29" s="807">
        <v>6544</v>
      </c>
      <c r="W29" s="807"/>
      <c r="X29" s="807"/>
      <c r="Y29" s="807"/>
      <c r="Z29" s="807"/>
      <c r="AA29" s="807">
        <v>97</v>
      </c>
      <c r="AB29" s="807"/>
      <c r="AC29" s="807"/>
      <c r="AD29" s="807"/>
      <c r="AE29" s="808"/>
      <c r="AF29" s="809">
        <v>97</v>
      </c>
      <c r="AG29" s="810"/>
      <c r="AH29" s="810"/>
      <c r="AI29" s="810"/>
      <c r="AJ29" s="811"/>
      <c r="AK29" s="878">
        <v>1168</v>
      </c>
      <c r="AL29" s="879"/>
      <c r="AM29" s="879"/>
      <c r="AN29" s="879"/>
      <c r="AO29" s="879"/>
      <c r="AP29" s="879" t="s">
        <v>599</v>
      </c>
      <c r="AQ29" s="879"/>
      <c r="AR29" s="879"/>
      <c r="AS29" s="879"/>
      <c r="AT29" s="879"/>
      <c r="AU29" s="879" t="s">
        <v>599</v>
      </c>
      <c r="AV29" s="879"/>
      <c r="AW29" s="879"/>
      <c r="AX29" s="879"/>
      <c r="AY29" s="879"/>
      <c r="AZ29" s="880" t="s">
        <v>599</v>
      </c>
      <c r="BA29" s="880"/>
      <c r="BB29" s="880"/>
      <c r="BC29" s="880"/>
      <c r="BD29" s="880"/>
      <c r="BE29" s="876" t="s">
        <v>600</v>
      </c>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404</v>
      </c>
      <c r="C30" s="804"/>
      <c r="D30" s="804"/>
      <c r="E30" s="804"/>
      <c r="F30" s="804"/>
      <c r="G30" s="804"/>
      <c r="H30" s="804"/>
      <c r="I30" s="804"/>
      <c r="J30" s="804"/>
      <c r="K30" s="804"/>
      <c r="L30" s="804"/>
      <c r="M30" s="804"/>
      <c r="N30" s="804"/>
      <c r="O30" s="804"/>
      <c r="P30" s="805"/>
      <c r="Q30" s="806">
        <v>583</v>
      </c>
      <c r="R30" s="807"/>
      <c r="S30" s="807"/>
      <c r="T30" s="807"/>
      <c r="U30" s="807"/>
      <c r="V30" s="807">
        <v>580</v>
      </c>
      <c r="W30" s="807"/>
      <c r="X30" s="807"/>
      <c r="Y30" s="807"/>
      <c r="Z30" s="807"/>
      <c r="AA30" s="807">
        <v>3</v>
      </c>
      <c r="AB30" s="807"/>
      <c r="AC30" s="807"/>
      <c r="AD30" s="807"/>
      <c r="AE30" s="808"/>
      <c r="AF30" s="809">
        <v>3</v>
      </c>
      <c r="AG30" s="810"/>
      <c r="AH30" s="810"/>
      <c r="AI30" s="810"/>
      <c r="AJ30" s="811"/>
      <c r="AK30" s="878">
        <v>189</v>
      </c>
      <c r="AL30" s="879"/>
      <c r="AM30" s="879"/>
      <c r="AN30" s="879"/>
      <c r="AO30" s="879"/>
      <c r="AP30" s="879" t="s">
        <v>599</v>
      </c>
      <c r="AQ30" s="879"/>
      <c r="AR30" s="879"/>
      <c r="AS30" s="879"/>
      <c r="AT30" s="879"/>
      <c r="AU30" s="879" t="s">
        <v>599</v>
      </c>
      <c r="AV30" s="879"/>
      <c r="AW30" s="879"/>
      <c r="AX30" s="879"/>
      <c r="AY30" s="879"/>
      <c r="AZ30" s="880" t="s">
        <v>599</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405</v>
      </c>
      <c r="C31" s="804"/>
      <c r="D31" s="804"/>
      <c r="E31" s="804"/>
      <c r="F31" s="804"/>
      <c r="G31" s="804"/>
      <c r="H31" s="804"/>
      <c r="I31" s="804"/>
      <c r="J31" s="804"/>
      <c r="K31" s="804"/>
      <c r="L31" s="804"/>
      <c r="M31" s="804"/>
      <c r="N31" s="804"/>
      <c r="O31" s="804"/>
      <c r="P31" s="805"/>
      <c r="Q31" s="806">
        <v>510</v>
      </c>
      <c r="R31" s="807"/>
      <c r="S31" s="807"/>
      <c r="T31" s="807"/>
      <c r="U31" s="807"/>
      <c r="V31" s="807">
        <v>542</v>
      </c>
      <c r="W31" s="807"/>
      <c r="X31" s="807"/>
      <c r="Y31" s="807"/>
      <c r="Z31" s="807"/>
      <c r="AA31" s="807">
        <v>-32</v>
      </c>
      <c r="AB31" s="807"/>
      <c r="AC31" s="807"/>
      <c r="AD31" s="807"/>
      <c r="AE31" s="808"/>
      <c r="AF31" s="809">
        <v>595</v>
      </c>
      <c r="AG31" s="810"/>
      <c r="AH31" s="810"/>
      <c r="AI31" s="810"/>
      <c r="AJ31" s="811"/>
      <c r="AK31" s="878">
        <v>120</v>
      </c>
      <c r="AL31" s="879"/>
      <c r="AM31" s="879"/>
      <c r="AN31" s="879"/>
      <c r="AO31" s="879"/>
      <c r="AP31" s="879">
        <v>3276</v>
      </c>
      <c r="AQ31" s="879"/>
      <c r="AR31" s="879"/>
      <c r="AS31" s="879"/>
      <c r="AT31" s="879"/>
      <c r="AU31" s="879">
        <v>924</v>
      </c>
      <c r="AV31" s="879"/>
      <c r="AW31" s="879"/>
      <c r="AX31" s="879"/>
      <c r="AY31" s="879"/>
      <c r="AZ31" s="880" t="s">
        <v>599</v>
      </c>
      <c r="BA31" s="880"/>
      <c r="BB31" s="880"/>
      <c r="BC31" s="880"/>
      <c r="BD31" s="880"/>
      <c r="BE31" s="876" t="s">
        <v>406</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407</v>
      </c>
      <c r="C32" s="804"/>
      <c r="D32" s="804"/>
      <c r="E32" s="804"/>
      <c r="F32" s="804"/>
      <c r="G32" s="804"/>
      <c r="H32" s="804"/>
      <c r="I32" s="804"/>
      <c r="J32" s="804"/>
      <c r="K32" s="804"/>
      <c r="L32" s="804"/>
      <c r="M32" s="804"/>
      <c r="N32" s="804"/>
      <c r="O32" s="804"/>
      <c r="P32" s="805"/>
      <c r="Q32" s="806">
        <v>3895</v>
      </c>
      <c r="R32" s="807"/>
      <c r="S32" s="807"/>
      <c r="T32" s="807"/>
      <c r="U32" s="807"/>
      <c r="V32" s="807">
        <v>3563</v>
      </c>
      <c r="W32" s="807"/>
      <c r="X32" s="807"/>
      <c r="Y32" s="807"/>
      <c r="Z32" s="807"/>
      <c r="AA32" s="807">
        <v>332</v>
      </c>
      <c r="AB32" s="807"/>
      <c r="AC32" s="807"/>
      <c r="AD32" s="807"/>
      <c r="AE32" s="808"/>
      <c r="AF32" s="809">
        <v>1411</v>
      </c>
      <c r="AG32" s="810"/>
      <c r="AH32" s="810"/>
      <c r="AI32" s="810"/>
      <c r="AJ32" s="811"/>
      <c r="AK32" s="878">
        <v>370</v>
      </c>
      <c r="AL32" s="879"/>
      <c r="AM32" s="879"/>
      <c r="AN32" s="879"/>
      <c r="AO32" s="879"/>
      <c r="AP32" s="879">
        <v>2161</v>
      </c>
      <c r="AQ32" s="879"/>
      <c r="AR32" s="879"/>
      <c r="AS32" s="879"/>
      <c r="AT32" s="879"/>
      <c r="AU32" s="879">
        <v>1391</v>
      </c>
      <c r="AV32" s="879"/>
      <c r="AW32" s="879"/>
      <c r="AX32" s="879"/>
      <c r="AY32" s="879"/>
      <c r="AZ32" s="880" t="s">
        <v>599</v>
      </c>
      <c r="BA32" s="880"/>
      <c r="BB32" s="880"/>
      <c r="BC32" s="880"/>
      <c r="BD32" s="880"/>
      <c r="BE32" s="876" t="s">
        <v>408</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409</v>
      </c>
      <c r="C33" s="804"/>
      <c r="D33" s="804"/>
      <c r="E33" s="804"/>
      <c r="F33" s="804"/>
      <c r="G33" s="804"/>
      <c r="H33" s="804"/>
      <c r="I33" s="804"/>
      <c r="J33" s="804"/>
      <c r="K33" s="804"/>
      <c r="L33" s="804"/>
      <c r="M33" s="804"/>
      <c r="N33" s="804"/>
      <c r="O33" s="804"/>
      <c r="P33" s="805"/>
      <c r="Q33" s="806">
        <v>110</v>
      </c>
      <c r="R33" s="807"/>
      <c r="S33" s="807"/>
      <c r="T33" s="807"/>
      <c r="U33" s="807"/>
      <c r="V33" s="807">
        <v>66</v>
      </c>
      <c r="W33" s="807"/>
      <c r="X33" s="807"/>
      <c r="Y33" s="807"/>
      <c r="Z33" s="807"/>
      <c r="AA33" s="807">
        <v>44</v>
      </c>
      <c r="AB33" s="807"/>
      <c r="AC33" s="807"/>
      <c r="AD33" s="807"/>
      <c r="AE33" s="808"/>
      <c r="AF33" s="809">
        <v>145</v>
      </c>
      <c r="AG33" s="810"/>
      <c r="AH33" s="810"/>
      <c r="AI33" s="810"/>
      <c r="AJ33" s="811"/>
      <c r="AK33" s="879" t="s">
        <v>599</v>
      </c>
      <c r="AL33" s="879"/>
      <c r="AM33" s="879"/>
      <c r="AN33" s="879"/>
      <c r="AO33" s="879"/>
      <c r="AP33" s="879" t="s">
        <v>599</v>
      </c>
      <c r="AQ33" s="879"/>
      <c r="AR33" s="879"/>
      <c r="AS33" s="879"/>
      <c r="AT33" s="879"/>
      <c r="AU33" s="879" t="s">
        <v>599</v>
      </c>
      <c r="AV33" s="879"/>
      <c r="AW33" s="879"/>
      <c r="AX33" s="879"/>
      <c r="AY33" s="879"/>
      <c r="AZ33" s="880" t="s">
        <v>599</v>
      </c>
      <c r="BA33" s="880"/>
      <c r="BB33" s="880"/>
      <c r="BC33" s="880"/>
      <c r="BD33" s="880"/>
      <c r="BE33" s="876" t="s">
        <v>408</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410</v>
      </c>
      <c r="C34" s="804"/>
      <c r="D34" s="804"/>
      <c r="E34" s="804"/>
      <c r="F34" s="804"/>
      <c r="G34" s="804"/>
      <c r="H34" s="804"/>
      <c r="I34" s="804"/>
      <c r="J34" s="804"/>
      <c r="K34" s="804"/>
      <c r="L34" s="804"/>
      <c r="M34" s="804"/>
      <c r="N34" s="804"/>
      <c r="O34" s="804"/>
      <c r="P34" s="805"/>
      <c r="Q34" s="806">
        <v>94</v>
      </c>
      <c r="R34" s="807"/>
      <c r="S34" s="807"/>
      <c r="T34" s="807"/>
      <c r="U34" s="807"/>
      <c r="V34" s="807">
        <v>83</v>
      </c>
      <c r="W34" s="807"/>
      <c r="X34" s="807"/>
      <c r="Y34" s="807"/>
      <c r="Z34" s="807"/>
      <c r="AA34" s="807">
        <v>11</v>
      </c>
      <c r="AB34" s="807"/>
      <c r="AC34" s="807"/>
      <c r="AD34" s="807"/>
      <c r="AE34" s="808"/>
      <c r="AF34" s="809">
        <v>22</v>
      </c>
      <c r="AG34" s="810"/>
      <c r="AH34" s="810"/>
      <c r="AI34" s="810"/>
      <c r="AJ34" s="811"/>
      <c r="AK34" s="878">
        <v>53</v>
      </c>
      <c r="AL34" s="879"/>
      <c r="AM34" s="879"/>
      <c r="AN34" s="879"/>
      <c r="AO34" s="879"/>
      <c r="AP34" s="879">
        <v>213</v>
      </c>
      <c r="AQ34" s="879"/>
      <c r="AR34" s="879"/>
      <c r="AS34" s="879"/>
      <c r="AT34" s="879"/>
      <c r="AU34" s="879">
        <v>213</v>
      </c>
      <c r="AV34" s="879"/>
      <c r="AW34" s="879"/>
      <c r="AX34" s="879"/>
      <c r="AY34" s="879"/>
      <c r="AZ34" s="880" t="s">
        <v>599</v>
      </c>
      <c r="BA34" s="880"/>
      <c r="BB34" s="880"/>
      <c r="BC34" s="880"/>
      <c r="BD34" s="880"/>
      <c r="BE34" s="876" t="s">
        <v>411</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412</v>
      </c>
      <c r="C35" s="804"/>
      <c r="D35" s="804"/>
      <c r="E35" s="804"/>
      <c r="F35" s="804"/>
      <c r="G35" s="804"/>
      <c r="H35" s="804"/>
      <c r="I35" s="804"/>
      <c r="J35" s="804"/>
      <c r="K35" s="804"/>
      <c r="L35" s="804"/>
      <c r="M35" s="804"/>
      <c r="N35" s="804"/>
      <c r="O35" s="804"/>
      <c r="P35" s="805"/>
      <c r="Q35" s="806">
        <v>210</v>
      </c>
      <c r="R35" s="807"/>
      <c r="S35" s="807"/>
      <c r="T35" s="807"/>
      <c r="U35" s="807"/>
      <c r="V35" s="807">
        <v>187</v>
      </c>
      <c r="W35" s="807"/>
      <c r="X35" s="807"/>
      <c r="Y35" s="807"/>
      <c r="Z35" s="807"/>
      <c r="AA35" s="807">
        <v>23</v>
      </c>
      <c r="AB35" s="807"/>
      <c r="AC35" s="807"/>
      <c r="AD35" s="807"/>
      <c r="AE35" s="808"/>
      <c r="AF35" s="809">
        <v>23</v>
      </c>
      <c r="AG35" s="810"/>
      <c r="AH35" s="810"/>
      <c r="AI35" s="810"/>
      <c r="AJ35" s="811"/>
      <c r="AK35" s="878">
        <v>102</v>
      </c>
      <c r="AL35" s="879"/>
      <c r="AM35" s="879"/>
      <c r="AN35" s="879"/>
      <c r="AO35" s="879"/>
      <c r="AP35" s="879">
        <v>685</v>
      </c>
      <c r="AQ35" s="879"/>
      <c r="AR35" s="879"/>
      <c r="AS35" s="879"/>
      <c r="AT35" s="879"/>
      <c r="AU35" s="879">
        <v>679</v>
      </c>
      <c r="AV35" s="879"/>
      <c r="AW35" s="879"/>
      <c r="AX35" s="879"/>
      <c r="AY35" s="879"/>
      <c r="AZ35" s="880" t="s">
        <v>599</v>
      </c>
      <c r="BA35" s="880"/>
      <c r="BB35" s="880"/>
      <c r="BC35" s="880"/>
      <c r="BD35" s="880"/>
      <c r="BE35" s="876" t="s">
        <v>413</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t="s">
        <v>414</v>
      </c>
      <c r="C36" s="804"/>
      <c r="D36" s="804"/>
      <c r="E36" s="804"/>
      <c r="F36" s="804"/>
      <c r="G36" s="804"/>
      <c r="H36" s="804"/>
      <c r="I36" s="804"/>
      <c r="J36" s="804"/>
      <c r="K36" s="804"/>
      <c r="L36" s="804"/>
      <c r="M36" s="804"/>
      <c r="N36" s="804"/>
      <c r="O36" s="804"/>
      <c r="P36" s="805"/>
      <c r="Q36" s="806">
        <v>46</v>
      </c>
      <c r="R36" s="807"/>
      <c r="S36" s="807"/>
      <c r="T36" s="807"/>
      <c r="U36" s="807"/>
      <c r="V36" s="807">
        <v>41</v>
      </c>
      <c r="W36" s="807"/>
      <c r="X36" s="807"/>
      <c r="Y36" s="807"/>
      <c r="Z36" s="807"/>
      <c r="AA36" s="807">
        <v>5</v>
      </c>
      <c r="AB36" s="807"/>
      <c r="AC36" s="807"/>
      <c r="AD36" s="807"/>
      <c r="AE36" s="808"/>
      <c r="AF36" s="809">
        <v>5</v>
      </c>
      <c r="AG36" s="810"/>
      <c r="AH36" s="810"/>
      <c r="AI36" s="810"/>
      <c r="AJ36" s="811"/>
      <c r="AK36" s="878">
        <v>14</v>
      </c>
      <c r="AL36" s="879"/>
      <c r="AM36" s="879"/>
      <c r="AN36" s="879"/>
      <c r="AO36" s="879"/>
      <c r="AP36" s="879">
        <v>33</v>
      </c>
      <c r="AQ36" s="879"/>
      <c r="AR36" s="879"/>
      <c r="AS36" s="879"/>
      <c r="AT36" s="879"/>
      <c r="AU36" s="879">
        <v>33</v>
      </c>
      <c r="AV36" s="879"/>
      <c r="AW36" s="879"/>
      <c r="AX36" s="879"/>
      <c r="AY36" s="879"/>
      <c r="AZ36" s="880" t="s">
        <v>599</v>
      </c>
      <c r="BA36" s="880"/>
      <c r="BB36" s="880"/>
      <c r="BC36" s="880"/>
      <c r="BD36" s="880"/>
      <c r="BE36" s="876" t="s">
        <v>413</v>
      </c>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415</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389</v>
      </c>
      <c r="B63" s="838" t="s">
        <v>416</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2497</v>
      </c>
      <c r="AG63" s="890"/>
      <c r="AH63" s="890"/>
      <c r="AI63" s="890"/>
      <c r="AJ63" s="891"/>
      <c r="AK63" s="892"/>
      <c r="AL63" s="887"/>
      <c r="AM63" s="887"/>
      <c r="AN63" s="887"/>
      <c r="AO63" s="887"/>
      <c r="AP63" s="890">
        <v>6368</v>
      </c>
      <c r="AQ63" s="890"/>
      <c r="AR63" s="890"/>
      <c r="AS63" s="890"/>
      <c r="AT63" s="890"/>
      <c r="AU63" s="890">
        <v>3240</v>
      </c>
      <c r="AV63" s="890"/>
      <c r="AW63" s="890"/>
      <c r="AX63" s="890"/>
      <c r="AY63" s="890"/>
      <c r="AZ63" s="894"/>
      <c r="BA63" s="894"/>
      <c r="BB63" s="894"/>
      <c r="BC63" s="894"/>
      <c r="BD63" s="894"/>
      <c r="BE63" s="895"/>
      <c r="BF63" s="895"/>
      <c r="BG63" s="895"/>
      <c r="BH63" s="895"/>
      <c r="BI63" s="896"/>
      <c r="BJ63" s="897" t="s">
        <v>391</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418</v>
      </c>
      <c r="B66" s="789"/>
      <c r="C66" s="789"/>
      <c r="D66" s="789"/>
      <c r="E66" s="789"/>
      <c r="F66" s="789"/>
      <c r="G66" s="789"/>
      <c r="H66" s="789"/>
      <c r="I66" s="789"/>
      <c r="J66" s="789"/>
      <c r="K66" s="789"/>
      <c r="L66" s="789"/>
      <c r="M66" s="789"/>
      <c r="N66" s="789"/>
      <c r="O66" s="789"/>
      <c r="P66" s="790"/>
      <c r="Q66" s="765" t="s">
        <v>394</v>
      </c>
      <c r="R66" s="766"/>
      <c r="S66" s="766"/>
      <c r="T66" s="766"/>
      <c r="U66" s="767"/>
      <c r="V66" s="765" t="s">
        <v>419</v>
      </c>
      <c r="W66" s="766"/>
      <c r="X66" s="766"/>
      <c r="Y66" s="766"/>
      <c r="Z66" s="767"/>
      <c r="AA66" s="765" t="s">
        <v>396</v>
      </c>
      <c r="AB66" s="766"/>
      <c r="AC66" s="766"/>
      <c r="AD66" s="766"/>
      <c r="AE66" s="767"/>
      <c r="AF66" s="900" t="s">
        <v>420</v>
      </c>
      <c r="AG66" s="861"/>
      <c r="AH66" s="861"/>
      <c r="AI66" s="861"/>
      <c r="AJ66" s="901"/>
      <c r="AK66" s="765" t="s">
        <v>421</v>
      </c>
      <c r="AL66" s="789"/>
      <c r="AM66" s="789"/>
      <c r="AN66" s="789"/>
      <c r="AO66" s="790"/>
      <c r="AP66" s="765" t="s">
        <v>399</v>
      </c>
      <c r="AQ66" s="766"/>
      <c r="AR66" s="766"/>
      <c r="AS66" s="766"/>
      <c r="AT66" s="767"/>
      <c r="AU66" s="765" t="s">
        <v>422</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590</v>
      </c>
      <c r="C68" s="918"/>
      <c r="D68" s="918"/>
      <c r="E68" s="918"/>
      <c r="F68" s="918"/>
      <c r="G68" s="918"/>
      <c r="H68" s="918"/>
      <c r="I68" s="918"/>
      <c r="J68" s="918"/>
      <c r="K68" s="918"/>
      <c r="L68" s="918"/>
      <c r="M68" s="918"/>
      <c r="N68" s="918"/>
      <c r="O68" s="918"/>
      <c r="P68" s="919"/>
      <c r="Q68" s="920">
        <v>1789</v>
      </c>
      <c r="R68" s="914"/>
      <c r="S68" s="914"/>
      <c r="T68" s="914"/>
      <c r="U68" s="914"/>
      <c r="V68" s="914">
        <v>1665</v>
      </c>
      <c r="W68" s="914"/>
      <c r="X68" s="914"/>
      <c r="Y68" s="914"/>
      <c r="Z68" s="914"/>
      <c r="AA68" s="914">
        <v>124</v>
      </c>
      <c r="AB68" s="914"/>
      <c r="AC68" s="914"/>
      <c r="AD68" s="914"/>
      <c r="AE68" s="914"/>
      <c r="AF68" s="914">
        <v>124</v>
      </c>
      <c r="AG68" s="914"/>
      <c r="AH68" s="914"/>
      <c r="AI68" s="914"/>
      <c r="AJ68" s="914"/>
      <c r="AK68" s="914" t="s">
        <v>596</v>
      </c>
      <c r="AL68" s="914"/>
      <c r="AM68" s="914"/>
      <c r="AN68" s="914"/>
      <c r="AO68" s="914"/>
      <c r="AP68" s="914" t="s">
        <v>588</v>
      </c>
      <c r="AQ68" s="914"/>
      <c r="AR68" s="914"/>
      <c r="AS68" s="914"/>
      <c r="AT68" s="914"/>
      <c r="AU68" s="914" t="s">
        <v>588</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591</v>
      </c>
      <c r="C69" s="922"/>
      <c r="D69" s="922"/>
      <c r="E69" s="922"/>
      <c r="F69" s="922"/>
      <c r="G69" s="922"/>
      <c r="H69" s="922"/>
      <c r="I69" s="922"/>
      <c r="J69" s="922"/>
      <c r="K69" s="922"/>
      <c r="L69" s="922"/>
      <c r="M69" s="922"/>
      <c r="N69" s="922"/>
      <c r="O69" s="922"/>
      <c r="P69" s="923"/>
      <c r="Q69" s="924">
        <v>344</v>
      </c>
      <c r="R69" s="879"/>
      <c r="S69" s="879"/>
      <c r="T69" s="879"/>
      <c r="U69" s="879"/>
      <c r="V69" s="879">
        <v>344</v>
      </c>
      <c r="W69" s="879"/>
      <c r="X69" s="879"/>
      <c r="Y69" s="879"/>
      <c r="Z69" s="879"/>
      <c r="AA69" s="879">
        <v>1</v>
      </c>
      <c r="AB69" s="879"/>
      <c r="AC69" s="879"/>
      <c r="AD69" s="879"/>
      <c r="AE69" s="879"/>
      <c r="AF69" s="879">
        <v>1</v>
      </c>
      <c r="AG69" s="879"/>
      <c r="AH69" s="879"/>
      <c r="AI69" s="879"/>
      <c r="AJ69" s="879"/>
      <c r="AK69" s="879">
        <v>2</v>
      </c>
      <c r="AL69" s="879"/>
      <c r="AM69" s="879"/>
      <c r="AN69" s="879"/>
      <c r="AO69" s="879"/>
      <c r="AP69" s="879" t="s">
        <v>588</v>
      </c>
      <c r="AQ69" s="879"/>
      <c r="AR69" s="879"/>
      <c r="AS69" s="879"/>
      <c r="AT69" s="879"/>
      <c r="AU69" s="879" t="s">
        <v>588</v>
      </c>
      <c r="AV69" s="879"/>
      <c r="AW69" s="879"/>
      <c r="AX69" s="879"/>
      <c r="AY69" s="879"/>
      <c r="AZ69" s="925" t="s">
        <v>597</v>
      </c>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592</v>
      </c>
      <c r="C70" s="922"/>
      <c r="D70" s="922"/>
      <c r="E70" s="922"/>
      <c r="F70" s="922"/>
      <c r="G70" s="922"/>
      <c r="H70" s="922"/>
      <c r="I70" s="922"/>
      <c r="J70" s="922"/>
      <c r="K70" s="922"/>
      <c r="L70" s="922"/>
      <c r="M70" s="922"/>
      <c r="N70" s="922"/>
      <c r="O70" s="922"/>
      <c r="P70" s="923"/>
      <c r="Q70" s="924">
        <v>24</v>
      </c>
      <c r="R70" s="879"/>
      <c r="S70" s="879"/>
      <c r="T70" s="879"/>
      <c r="U70" s="879"/>
      <c r="V70" s="879">
        <v>24</v>
      </c>
      <c r="W70" s="879"/>
      <c r="X70" s="879"/>
      <c r="Y70" s="879"/>
      <c r="Z70" s="879"/>
      <c r="AA70" s="879">
        <v>0</v>
      </c>
      <c r="AB70" s="879"/>
      <c r="AC70" s="879"/>
      <c r="AD70" s="879"/>
      <c r="AE70" s="879"/>
      <c r="AF70" s="879">
        <v>0</v>
      </c>
      <c r="AG70" s="879"/>
      <c r="AH70" s="879"/>
      <c r="AI70" s="879"/>
      <c r="AJ70" s="879"/>
      <c r="AK70" s="879" t="s">
        <v>588</v>
      </c>
      <c r="AL70" s="879"/>
      <c r="AM70" s="879"/>
      <c r="AN70" s="879"/>
      <c r="AO70" s="879"/>
      <c r="AP70" s="879" t="s">
        <v>588</v>
      </c>
      <c r="AQ70" s="879"/>
      <c r="AR70" s="879"/>
      <c r="AS70" s="879"/>
      <c r="AT70" s="879"/>
      <c r="AU70" s="879" t="s">
        <v>588</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593</v>
      </c>
      <c r="C71" s="922"/>
      <c r="D71" s="922"/>
      <c r="E71" s="922"/>
      <c r="F71" s="922"/>
      <c r="G71" s="922"/>
      <c r="H71" s="922"/>
      <c r="I71" s="922"/>
      <c r="J71" s="922"/>
      <c r="K71" s="922"/>
      <c r="L71" s="922"/>
      <c r="M71" s="922"/>
      <c r="N71" s="922"/>
      <c r="O71" s="922"/>
      <c r="P71" s="923"/>
      <c r="Q71" s="924">
        <v>143</v>
      </c>
      <c r="R71" s="879"/>
      <c r="S71" s="879"/>
      <c r="T71" s="879"/>
      <c r="U71" s="879"/>
      <c r="V71" s="879">
        <v>132</v>
      </c>
      <c r="W71" s="879"/>
      <c r="X71" s="879"/>
      <c r="Y71" s="879"/>
      <c r="Z71" s="879"/>
      <c r="AA71" s="879">
        <v>11</v>
      </c>
      <c r="AB71" s="879"/>
      <c r="AC71" s="879"/>
      <c r="AD71" s="879"/>
      <c r="AE71" s="879"/>
      <c r="AF71" s="879">
        <v>11</v>
      </c>
      <c r="AG71" s="879"/>
      <c r="AH71" s="879"/>
      <c r="AI71" s="879"/>
      <c r="AJ71" s="879"/>
      <c r="AK71" s="879" t="s">
        <v>588</v>
      </c>
      <c r="AL71" s="879"/>
      <c r="AM71" s="879"/>
      <c r="AN71" s="879"/>
      <c r="AO71" s="879"/>
      <c r="AP71" s="879" t="s">
        <v>588</v>
      </c>
      <c r="AQ71" s="879"/>
      <c r="AR71" s="879"/>
      <c r="AS71" s="879"/>
      <c r="AT71" s="879"/>
      <c r="AU71" s="879" t="s">
        <v>588</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594</v>
      </c>
      <c r="C72" s="922"/>
      <c r="D72" s="922"/>
      <c r="E72" s="922"/>
      <c r="F72" s="922"/>
      <c r="G72" s="922"/>
      <c r="H72" s="922"/>
      <c r="I72" s="922"/>
      <c r="J72" s="922"/>
      <c r="K72" s="922"/>
      <c r="L72" s="922"/>
      <c r="M72" s="922"/>
      <c r="N72" s="922"/>
      <c r="O72" s="922"/>
      <c r="P72" s="923"/>
      <c r="Q72" s="924">
        <v>351</v>
      </c>
      <c r="R72" s="879"/>
      <c r="S72" s="879"/>
      <c r="T72" s="879"/>
      <c r="U72" s="879"/>
      <c r="V72" s="879">
        <v>218</v>
      </c>
      <c r="W72" s="879"/>
      <c r="X72" s="879"/>
      <c r="Y72" s="879"/>
      <c r="Z72" s="879"/>
      <c r="AA72" s="879">
        <v>133</v>
      </c>
      <c r="AB72" s="879"/>
      <c r="AC72" s="879"/>
      <c r="AD72" s="879"/>
      <c r="AE72" s="879"/>
      <c r="AF72" s="879">
        <v>133</v>
      </c>
      <c r="AG72" s="879"/>
      <c r="AH72" s="879"/>
      <c r="AI72" s="879"/>
      <c r="AJ72" s="879"/>
      <c r="AK72" s="879">
        <v>65</v>
      </c>
      <c r="AL72" s="879"/>
      <c r="AM72" s="879"/>
      <c r="AN72" s="879"/>
      <c r="AO72" s="879"/>
      <c r="AP72" s="879" t="s">
        <v>588</v>
      </c>
      <c r="AQ72" s="879"/>
      <c r="AR72" s="879"/>
      <c r="AS72" s="879"/>
      <c r="AT72" s="879"/>
      <c r="AU72" s="879" t="s">
        <v>588</v>
      </c>
      <c r="AV72" s="879"/>
      <c r="AW72" s="879"/>
      <c r="AX72" s="879"/>
      <c r="AY72" s="879"/>
      <c r="AZ72" s="925" t="s">
        <v>601</v>
      </c>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595</v>
      </c>
      <c r="C73" s="922"/>
      <c r="D73" s="922"/>
      <c r="E73" s="922"/>
      <c r="F73" s="922"/>
      <c r="G73" s="922"/>
      <c r="H73" s="922"/>
      <c r="I73" s="922"/>
      <c r="J73" s="922"/>
      <c r="K73" s="922"/>
      <c r="L73" s="922"/>
      <c r="M73" s="922"/>
      <c r="N73" s="922"/>
      <c r="O73" s="922"/>
      <c r="P73" s="923"/>
      <c r="Q73" s="924">
        <v>200866</v>
      </c>
      <c r="R73" s="879"/>
      <c r="S73" s="879"/>
      <c r="T73" s="879"/>
      <c r="U73" s="879"/>
      <c r="V73" s="879">
        <v>188873</v>
      </c>
      <c r="W73" s="879"/>
      <c r="X73" s="879"/>
      <c r="Y73" s="879"/>
      <c r="Z73" s="879"/>
      <c r="AA73" s="879">
        <v>11994</v>
      </c>
      <c r="AB73" s="879"/>
      <c r="AC73" s="879"/>
      <c r="AD73" s="879"/>
      <c r="AE73" s="879"/>
      <c r="AF73" s="879">
        <v>11994</v>
      </c>
      <c r="AG73" s="879"/>
      <c r="AH73" s="879"/>
      <c r="AI73" s="879"/>
      <c r="AJ73" s="879"/>
      <c r="AK73" s="879" t="s">
        <v>588</v>
      </c>
      <c r="AL73" s="879"/>
      <c r="AM73" s="879"/>
      <c r="AN73" s="879"/>
      <c r="AO73" s="879"/>
      <c r="AP73" s="879" t="s">
        <v>588</v>
      </c>
      <c r="AQ73" s="879"/>
      <c r="AR73" s="879"/>
      <c r="AS73" s="879"/>
      <c r="AT73" s="879"/>
      <c r="AU73" s="879" t="s">
        <v>588</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389</v>
      </c>
      <c r="B88" s="838" t="s">
        <v>423</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12263</v>
      </c>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38" t="s">
        <v>424</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73</v>
      </c>
      <c r="CS102" s="898"/>
      <c r="CT102" s="898"/>
      <c r="CU102" s="898"/>
      <c r="CV102" s="941"/>
      <c r="CW102" s="940">
        <v>43</v>
      </c>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431</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432</v>
      </c>
      <c r="AB109" s="943"/>
      <c r="AC109" s="943"/>
      <c r="AD109" s="943"/>
      <c r="AE109" s="944"/>
      <c r="AF109" s="942" t="s">
        <v>433</v>
      </c>
      <c r="AG109" s="943"/>
      <c r="AH109" s="943"/>
      <c r="AI109" s="943"/>
      <c r="AJ109" s="944"/>
      <c r="AK109" s="942" t="s">
        <v>305</v>
      </c>
      <c r="AL109" s="943"/>
      <c r="AM109" s="943"/>
      <c r="AN109" s="943"/>
      <c r="AO109" s="944"/>
      <c r="AP109" s="942" t="s">
        <v>434</v>
      </c>
      <c r="AQ109" s="943"/>
      <c r="AR109" s="943"/>
      <c r="AS109" s="943"/>
      <c r="AT109" s="945"/>
      <c r="AU109" s="962" t="s">
        <v>431</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432</v>
      </c>
      <c r="BR109" s="943"/>
      <c r="BS109" s="943"/>
      <c r="BT109" s="943"/>
      <c r="BU109" s="944"/>
      <c r="BV109" s="942" t="s">
        <v>433</v>
      </c>
      <c r="BW109" s="943"/>
      <c r="BX109" s="943"/>
      <c r="BY109" s="943"/>
      <c r="BZ109" s="944"/>
      <c r="CA109" s="942" t="s">
        <v>305</v>
      </c>
      <c r="CB109" s="943"/>
      <c r="CC109" s="943"/>
      <c r="CD109" s="943"/>
      <c r="CE109" s="944"/>
      <c r="CF109" s="963" t="s">
        <v>434</v>
      </c>
      <c r="CG109" s="963"/>
      <c r="CH109" s="963"/>
      <c r="CI109" s="963"/>
      <c r="CJ109" s="963"/>
      <c r="CK109" s="942" t="s">
        <v>435</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432</v>
      </c>
      <c r="DH109" s="943"/>
      <c r="DI109" s="943"/>
      <c r="DJ109" s="943"/>
      <c r="DK109" s="944"/>
      <c r="DL109" s="942" t="s">
        <v>433</v>
      </c>
      <c r="DM109" s="943"/>
      <c r="DN109" s="943"/>
      <c r="DO109" s="943"/>
      <c r="DP109" s="944"/>
      <c r="DQ109" s="942" t="s">
        <v>305</v>
      </c>
      <c r="DR109" s="943"/>
      <c r="DS109" s="943"/>
      <c r="DT109" s="943"/>
      <c r="DU109" s="944"/>
      <c r="DV109" s="942" t="s">
        <v>434</v>
      </c>
      <c r="DW109" s="943"/>
      <c r="DX109" s="943"/>
      <c r="DY109" s="943"/>
      <c r="DZ109" s="945"/>
    </row>
    <row r="110" spans="1:131" s="248" customFormat="1" ht="26.25" customHeight="1" x14ac:dyDescent="0.15">
      <c r="A110" s="946" t="s">
        <v>436</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2925705</v>
      </c>
      <c r="AB110" s="950"/>
      <c r="AC110" s="950"/>
      <c r="AD110" s="950"/>
      <c r="AE110" s="951"/>
      <c r="AF110" s="952">
        <v>2868950</v>
      </c>
      <c r="AG110" s="950"/>
      <c r="AH110" s="950"/>
      <c r="AI110" s="950"/>
      <c r="AJ110" s="951"/>
      <c r="AK110" s="952">
        <v>2724434</v>
      </c>
      <c r="AL110" s="950"/>
      <c r="AM110" s="950"/>
      <c r="AN110" s="950"/>
      <c r="AO110" s="951"/>
      <c r="AP110" s="953">
        <v>22.3</v>
      </c>
      <c r="AQ110" s="954"/>
      <c r="AR110" s="954"/>
      <c r="AS110" s="954"/>
      <c r="AT110" s="955"/>
      <c r="AU110" s="956" t="s">
        <v>71</v>
      </c>
      <c r="AV110" s="957"/>
      <c r="AW110" s="957"/>
      <c r="AX110" s="957"/>
      <c r="AY110" s="957"/>
      <c r="AZ110" s="998" t="s">
        <v>437</v>
      </c>
      <c r="BA110" s="947"/>
      <c r="BB110" s="947"/>
      <c r="BC110" s="947"/>
      <c r="BD110" s="947"/>
      <c r="BE110" s="947"/>
      <c r="BF110" s="947"/>
      <c r="BG110" s="947"/>
      <c r="BH110" s="947"/>
      <c r="BI110" s="947"/>
      <c r="BJ110" s="947"/>
      <c r="BK110" s="947"/>
      <c r="BL110" s="947"/>
      <c r="BM110" s="947"/>
      <c r="BN110" s="947"/>
      <c r="BO110" s="947"/>
      <c r="BP110" s="948"/>
      <c r="BQ110" s="984">
        <v>21953562</v>
      </c>
      <c r="BR110" s="985"/>
      <c r="BS110" s="985"/>
      <c r="BT110" s="985"/>
      <c r="BU110" s="985"/>
      <c r="BV110" s="985">
        <v>22852785</v>
      </c>
      <c r="BW110" s="985"/>
      <c r="BX110" s="985"/>
      <c r="BY110" s="985"/>
      <c r="BZ110" s="985"/>
      <c r="CA110" s="985">
        <v>25037790</v>
      </c>
      <c r="CB110" s="985"/>
      <c r="CC110" s="985"/>
      <c r="CD110" s="985"/>
      <c r="CE110" s="985"/>
      <c r="CF110" s="999">
        <v>205</v>
      </c>
      <c r="CG110" s="1000"/>
      <c r="CH110" s="1000"/>
      <c r="CI110" s="1000"/>
      <c r="CJ110" s="1000"/>
      <c r="CK110" s="1001" t="s">
        <v>438</v>
      </c>
      <c r="CL110" s="1002"/>
      <c r="CM110" s="981" t="s">
        <v>439</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440</v>
      </c>
      <c r="DH110" s="985"/>
      <c r="DI110" s="985"/>
      <c r="DJ110" s="985"/>
      <c r="DK110" s="985"/>
      <c r="DL110" s="985" t="s">
        <v>441</v>
      </c>
      <c r="DM110" s="985"/>
      <c r="DN110" s="985"/>
      <c r="DO110" s="985"/>
      <c r="DP110" s="985"/>
      <c r="DQ110" s="985" t="s">
        <v>128</v>
      </c>
      <c r="DR110" s="985"/>
      <c r="DS110" s="985"/>
      <c r="DT110" s="985"/>
      <c r="DU110" s="985"/>
      <c r="DV110" s="986" t="s">
        <v>128</v>
      </c>
      <c r="DW110" s="986"/>
      <c r="DX110" s="986"/>
      <c r="DY110" s="986"/>
      <c r="DZ110" s="987"/>
    </row>
    <row r="111" spans="1:131" s="248" customFormat="1" ht="26.25" customHeight="1" x14ac:dyDescent="0.15">
      <c r="A111" s="988" t="s">
        <v>442</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443</v>
      </c>
      <c r="AB111" s="992"/>
      <c r="AC111" s="992"/>
      <c r="AD111" s="992"/>
      <c r="AE111" s="993"/>
      <c r="AF111" s="994" t="s">
        <v>128</v>
      </c>
      <c r="AG111" s="992"/>
      <c r="AH111" s="992"/>
      <c r="AI111" s="992"/>
      <c r="AJ111" s="993"/>
      <c r="AK111" s="994" t="s">
        <v>443</v>
      </c>
      <c r="AL111" s="992"/>
      <c r="AM111" s="992"/>
      <c r="AN111" s="992"/>
      <c r="AO111" s="993"/>
      <c r="AP111" s="995" t="s">
        <v>128</v>
      </c>
      <c r="AQ111" s="996"/>
      <c r="AR111" s="996"/>
      <c r="AS111" s="996"/>
      <c r="AT111" s="997"/>
      <c r="AU111" s="958"/>
      <c r="AV111" s="959"/>
      <c r="AW111" s="959"/>
      <c r="AX111" s="959"/>
      <c r="AY111" s="959"/>
      <c r="AZ111" s="1007" t="s">
        <v>444</v>
      </c>
      <c r="BA111" s="1008"/>
      <c r="BB111" s="1008"/>
      <c r="BC111" s="1008"/>
      <c r="BD111" s="1008"/>
      <c r="BE111" s="1008"/>
      <c r="BF111" s="1008"/>
      <c r="BG111" s="1008"/>
      <c r="BH111" s="1008"/>
      <c r="BI111" s="1008"/>
      <c r="BJ111" s="1008"/>
      <c r="BK111" s="1008"/>
      <c r="BL111" s="1008"/>
      <c r="BM111" s="1008"/>
      <c r="BN111" s="1008"/>
      <c r="BO111" s="1008"/>
      <c r="BP111" s="1009"/>
      <c r="BQ111" s="977">
        <v>11179</v>
      </c>
      <c r="BR111" s="978"/>
      <c r="BS111" s="978"/>
      <c r="BT111" s="978"/>
      <c r="BU111" s="978"/>
      <c r="BV111" s="978" t="s">
        <v>445</v>
      </c>
      <c r="BW111" s="978"/>
      <c r="BX111" s="978"/>
      <c r="BY111" s="978"/>
      <c r="BZ111" s="978"/>
      <c r="CA111" s="978" t="s">
        <v>445</v>
      </c>
      <c r="CB111" s="978"/>
      <c r="CC111" s="978"/>
      <c r="CD111" s="978"/>
      <c r="CE111" s="978"/>
      <c r="CF111" s="972" t="s">
        <v>128</v>
      </c>
      <c r="CG111" s="973"/>
      <c r="CH111" s="973"/>
      <c r="CI111" s="973"/>
      <c r="CJ111" s="973"/>
      <c r="CK111" s="1003"/>
      <c r="CL111" s="1004"/>
      <c r="CM111" s="974" t="s">
        <v>446</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128</v>
      </c>
      <c r="DH111" s="978"/>
      <c r="DI111" s="978"/>
      <c r="DJ111" s="978"/>
      <c r="DK111" s="978"/>
      <c r="DL111" s="978" t="s">
        <v>441</v>
      </c>
      <c r="DM111" s="978"/>
      <c r="DN111" s="978"/>
      <c r="DO111" s="978"/>
      <c r="DP111" s="978"/>
      <c r="DQ111" s="978" t="s">
        <v>440</v>
      </c>
      <c r="DR111" s="978"/>
      <c r="DS111" s="978"/>
      <c r="DT111" s="978"/>
      <c r="DU111" s="978"/>
      <c r="DV111" s="979" t="s">
        <v>128</v>
      </c>
      <c r="DW111" s="979"/>
      <c r="DX111" s="979"/>
      <c r="DY111" s="979"/>
      <c r="DZ111" s="980"/>
    </row>
    <row r="112" spans="1:131" s="248" customFormat="1" ht="26.25" customHeight="1" x14ac:dyDescent="0.15">
      <c r="A112" s="1010" t="s">
        <v>447</v>
      </c>
      <c r="B112" s="1011"/>
      <c r="C112" s="1008" t="s">
        <v>448</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128</v>
      </c>
      <c r="AB112" s="1017"/>
      <c r="AC112" s="1017"/>
      <c r="AD112" s="1017"/>
      <c r="AE112" s="1018"/>
      <c r="AF112" s="1019" t="s">
        <v>128</v>
      </c>
      <c r="AG112" s="1017"/>
      <c r="AH112" s="1017"/>
      <c r="AI112" s="1017"/>
      <c r="AJ112" s="1018"/>
      <c r="AK112" s="1019" t="s">
        <v>128</v>
      </c>
      <c r="AL112" s="1017"/>
      <c r="AM112" s="1017"/>
      <c r="AN112" s="1017"/>
      <c r="AO112" s="1018"/>
      <c r="AP112" s="1020" t="s">
        <v>128</v>
      </c>
      <c r="AQ112" s="1021"/>
      <c r="AR112" s="1021"/>
      <c r="AS112" s="1021"/>
      <c r="AT112" s="1022"/>
      <c r="AU112" s="958"/>
      <c r="AV112" s="959"/>
      <c r="AW112" s="959"/>
      <c r="AX112" s="959"/>
      <c r="AY112" s="959"/>
      <c r="AZ112" s="1007" t="s">
        <v>449</v>
      </c>
      <c r="BA112" s="1008"/>
      <c r="BB112" s="1008"/>
      <c r="BC112" s="1008"/>
      <c r="BD112" s="1008"/>
      <c r="BE112" s="1008"/>
      <c r="BF112" s="1008"/>
      <c r="BG112" s="1008"/>
      <c r="BH112" s="1008"/>
      <c r="BI112" s="1008"/>
      <c r="BJ112" s="1008"/>
      <c r="BK112" s="1008"/>
      <c r="BL112" s="1008"/>
      <c r="BM112" s="1008"/>
      <c r="BN112" s="1008"/>
      <c r="BO112" s="1008"/>
      <c r="BP112" s="1009"/>
      <c r="BQ112" s="977">
        <v>3445622</v>
      </c>
      <c r="BR112" s="978"/>
      <c r="BS112" s="978"/>
      <c r="BT112" s="978"/>
      <c r="BU112" s="978"/>
      <c r="BV112" s="978">
        <v>3271424</v>
      </c>
      <c r="BW112" s="978"/>
      <c r="BX112" s="978"/>
      <c r="BY112" s="978"/>
      <c r="BZ112" s="978"/>
      <c r="CA112" s="978">
        <v>3240228</v>
      </c>
      <c r="CB112" s="978"/>
      <c r="CC112" s="978"/>
      <c r="CD112" s="978"/>
      <c r="CE112" s="978"/>
      <c r="CF112" s="972">
        <v>26.5</v>
      </c>
      <c r="CG112" s="973"/>
      <c r="CH112" s="973"/>
      <c r="CI112" s="973"/>
      <c r="CJ112" s="973"/>
      <c r="CK112" s="1003"/>
      <c r="CL112" s="1004"/>
      <c r="CM112" s="974" t="s">
        <v>450</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443</v>
      </c>
      <c r="DH112" s="978"/>
      <c r="DI112" s="978"/>
      <c r="DJ112" s="978"/>
      <c r="DK112" s="978"/>
      <c r="DL112" s="978" t="s">
        <v>128</v>
      </c>
      <c r="DM112" s="978"/>
      <c r="DN112" s="978"/>
      <c r="DO112" s="978"/>
      <c r="DP112" s="978"/>
      <c r="DQ112" s="978" t="s">
        <v>128</v>
      </c>
      <c r="DR112" s="978"/>
      <c r="DS112" s="978"/>
      <c r="DT112" s="978"/>
      <c r="DU112" s="978"/>
      <c r="DV112" s="979" t="s">
        <v>128</v>
      </c>
      <c r="DW112" s="979"/>
      <c r="DX112" s="979"/>
      <c r="DY112" s="979"/>
      <c r="DZ112" s="980"/>
    </row>
    <row r="113" spans="1:130" s="248" customFormat="1" ht="26.25" customHeight="1" x14ac:dyDescent="0.15">
      <c r="A113" s="1012"/>
      <c r="B113" s="1013"/>
      <c r="C113" s="1008" t="s">
        <v>451</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368049</v>
      </c>
      <c r="AB113" s="992"/>
      <c r="AC113" s="992"/>
      <c r="AD113" s="992"/>
      <c r="AE113" s="993"/>
      <c r="AF113" s="994">
        <v>357515</v>
      </c>
      <c r="AG113" s="992"/>
      <c r="AH113" s="992"/>
      <c r="AI113" s="992"/>
      <c r="AJ113" s="993"/>
      <c r="AK113" s="994">
        <v>360585</v>
      </c>
      <c r="AL113" s="992"/>
      <c r="AM113" s="992"/>
      <c r="AN113" s="992"/>
      <c r="AO113" s="993"/>
      <c r="AP113" s="995">
        <v>3</v>
      </c>
      <c r="AQ113" s="996"/>
      <c r="AR113" s="996"/>
      <c r="AS113" s="996"/>
      <c r="AT113" s="997"/>
      <c r="AU113" s="958"/>
      <c r="AV113" s="959"/>
      <c r="AW113" s="959"/>
      <c r="AX113" s="959"/>
      <c r="AY113" s="959"/>
      <c r="AZ113" s="1007" t="s">
        <v>452</v>
      </c>
      <c r="BA113" s="1008"/>
      <c r="BB113" s="1008"/>
      <c r="BC113" s="1008"/>
      <c r="BD113" s="1008"/>
      <c r="BE113" s="1008"/>
      <c r="BF113" s="1008"/>
      <c r="BG113" s="1008"/>
      <c r="BH113" s="1008"/>
      <c r="BI113" s="1008"/>
      <c r="BJ113" s="1008"/>
      <c r="BK113" s="1008"/>
      <c r="BL113" s="1008"/>
      <c r="BM113" s="1008"/>
      <c r="BN113" s="1008"/>
      <c r="BO113" s="1008"/>
      <c r="BP113" s="1009"/>
      <c r="BQ113" s="977" t="s">
        <v>441</v>
      </c>
      <c r="BR113" s="978"/>
      <c r="BS113" s="978"/>
      <c r="BT113" s="978"/>
      <c r="BU113" s="978"/>
      <c r="BV113" s="978" t="s">
        <v>128</v>
      </c>
      <c r="BW113" s="978"/>
      <c r="BX113" s="978"/>
      <c r="BY113" s="978"/>
      <c r="BZ113" s="978"/>
      <c r="CA113" s="978" t="s">
        <v>128</v>
      </c>
      <c r="CB113" s="978"/>
      <c r="CC113" s="978"/>
      <c r="CD113" s="978"/>
      <c r="CE113" s="978"/>
      <c r="CF113" s="972" t="s">
        <v>128</v>
      </c>
      <c r="CG113" s="973"/>
      <c r="CH113" s="973"/>
      <c r="CI113" s="973"/>
      <c r="CJ113" s="973"/>
      <c r="CK113" s="1003"/>
      <c r="CL113" s="1004"/>
      <c r="CM113" s="974" t="s">
        <v>453</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v>11179</v>
      </c>
      <c r="DH113" s="1017"/>
      <c r="DI113" s="1017"/>
      <c r="DJ113" s="1017"/>
      <c r="DK113" s="1018"/>
      <c r="DL113" s="1019" t="s">
        <v>128</v>
      </c>
      <c r="DM113" s="1017"/>
      <c r="DN113" s="1017"/>
      <c r="DO113" s="1017"/>
      <c r="DP113" s="1018"/>
      <c r="DQ113" s="1019" t="s">
        <v>128</v>
      </c>
      <c r="DR113" s="1017"/>
      <c r="DS113" s="1017"/>
      <c r="DT113" s="1017"/>
      <c r="DU113" s="1018"/>
      <c r="DV113" s="1020" t="s">
        <v>445</v>
      </c>
      <c r="DW113" s="1021"/>
      <c r="DX113" s="1021"/>
      <c r="DY113" s="1021"/>
      <c r="DZ113" s="1022"/>
    </row>
    <row r="114" spans="1:130" s="248" customFormat="1" ht="26.25" customHeight="1" x14ac:dyDescent="0.15">
      <c r="A114" s="1012"/>
      <c r="B114" s="1013"/>
      <c r="C114" s="1008" t="s">
        <v>454</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t="s">
        <v>445</v>
      </c>
      <c r="AB114" s="1017"/>
      <c r="AC114" s="1017"/>
      <c r="AD114" s="1017"/>
      <c r="AE114" s="1018"/>
      <c r="AF114" s="1019" t="s">
        <v>128</v>
      </c>
      <c r="AG114" s="1017"/>
      <c r="AH114" s="1017"/>
      <c r="AI114" s="1017"/>
      <c r="AJ114" s="1018"/>
      <c r="AK114" s="1019" t="s">
        <v>128</v>
      </c>
      <c r="AL114" s="1017"/>
      <c r="AM114" s="1017"/>
      <c r="AN114" s="1017"/>
      <c r="AO114" s="1018"/>
      <c r="AP114" s="1020" t="s">
        <v>128</v>
      </c>
      <c r="AQ114" s="1021"/>
      <c r="AR114" s="1021"/>
      <c r="AS114" s="1021"/>
      <c r="AT114" s="1022"/>
      <c r="AU114" s="958"/>
      <c r="AV114" s="959"/>
      <c r="AW114" s="959"/>
      <c r="AX114" s="959"/>
      <c r="AY114" s="959"/>
      <c r="AZ114" s="1007" t="s">
        <v>455</v>
      </c>
      <c r="BA114" s="1008"/>
      <c r="BB114" s="1008"/>
      <c r="BC114" s="1008"/>
      <c r="BD114" s="1008"/>
      <c r="BE114" s="1008"/>
      <c r="BF114" s="1008"/>
      <c r="BG114" s="1008"/>
      <c r="BH114" s="1008"/>
      <c r="BI114" s="1008"/>
      <c r="BJ114" s="1008"/>
      <c r="BK114" s="1008"/>
      <c r="BL114" s="1008"/>
      <c r="BM114" s="1008"/>
      <c r="BN114" s="1008"/>
      <c r="BO114" s="1008"/>
      <c r="BP114" s="1009"/>
      <c r="BQ114" s="977">
        <v>5300732</v>
      </c>
      <c r="BR114" s="978"/>
      <c r="BS114" s="978"/>
      <c r="BT114" s="978"/>
      <c r="BU114" s="978"/>
      <c r="BV114" s="978">
        <v>5310625</v>
      </c>
      <c r="BW114" s="978"/>
      <c r="BX114" s="978"/>
      <c r="BY114" s="978"/>
      <c r="BZ114" s="978"/>
      <c r="CA114" s="978">
        <v>5073099</v>
      </c>
      <c r="CB114" s="978"/>
      <c r="CC114" s="978"/>
      <c r="CD114" s="978"/>
      <c r="CE114" s="978"/>
      <c r="CF114" s="972">
        <v>41.5</v>
      </c>
      <c r="CG114" s="973"/>
      <c r="CH114" s="973"/>
      <c r="CI114" s="973"/>
      <c r="CJ114" s="973"/>
      <c r="CK114" s="1003"/>
      <c r="CL114" s="1004"/>
      <c r="CM114" s="974" t="s">
        <v>456</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128</v>
      </c>
      <c r="DH114" s="1017"/>
      <c r="DI114" s="1017"/>
      <c r="DJ114" s="1017"/>
      <c r="DK114" s="1018"/>
      <c r="DL114" s="1019" t="s">
        <v>128</v>
      </c>
      <c r="DM114" s="1017"/>
      <c r="DN114" s="1017"/>
      <c r="DO114" s="1017"/>
      <c r="DP114" s="1018"/>
      <c r="DQ114" s="1019" t="s">
        <v>128</v>
      </c>
      <c r="DR114" s="1017"/>
      <c r="DS114" s="1017"/>
      <c r="DT114" s="1017"/>
      <c r="DU114" s="1018"/>
      <c r="DV114" s="1020" t="s">
        <v>128</v>
      </c>
      <c r="DW114" s="1021"/>
      <c r="DX114" s="1021"/>
      <c r="DY114" s="1021"/>
      <c r="DZ114" s="1022"/>
    </row>
    <row r="115" spans="1:130" s="248" customFormat="1" ht="26.25" customHeight="1" x14ac:dyDescent="0.15">
      <c r="A115" s="1012"/>
      <c r="B115" s="1013"/>
      <c r="C115" s="1008" t="s">
        <v>457</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6601</v>
      </c>
      <c r="AB115" s="992"/>
      <c r="AC115" s="992"/>
      <c r="AD115" s="992"/>
      <c r="AE115" s="993"/>
      <c r="AF115" s="994">
        <v>11048</v>
      </c>
      <c r="AG115" s="992"/>
      <c r="AH115" s="992"/>
      <c r="AI115" s="992"/>
      <c r="AJ115" s="993"/>
      <c r="AK115" s="994" t="s">
        <v>128</v>
      </c>
      <c r="AL115" s="992"/>
      <c r="AM115" s="992"/>
      <c r="AN115" s="992"/>
      <c r="AO115" s="993"/>
      <c r="AP115" s="995" t="s">
        <v>128</v>
      </c>
      <c r="AQ115" s="996"/>
      <c r="AR115" s="996"/>
      <c r="AS115" s="996"/>
      <c r="AT115" s="997"/>
      <c r="AU115" s="958"/>
      <c r="AV115" s="959"/>
      <c r="AW115" s="959"/>
      <c r="AX115" s="959"/>
      <c r="AY115" s="959"/>
      <c r="AZ115" s="1007" t="s">
        <v>458</v>
      </c>
      <c r="BA115" s="1008"/>
      <c r="BB115" s="1008"/>
      <c r="BC115" s="1008"/>
      <c r="BD115" s="1008"/>
      <c r="BE115" s="1008"/>
      <c r="BF115" s="1008"/>
      <c r="BG115" s="1008"/>
      <c r="BH115" s="1008"/>
      <c r="BI115" s="1008"/>
      <c r="BJ115" s="1008"/>
      <c r="BK115" s="1008"/>
      <c r="BL115" s="1008"/>
      <c r="BM115" s="1008"/>
      <c r="BN115" s="1008"/>
      <c r="BO115" s="1008"/>
      <c r="BP115" s="1009"/>
      <c r="BQ115" s="977">
        <v>788</v>
      </c>
      <c r="BR115" s="978"/>
      <c r="BS115" s="978"/>
      <c r="BT115" s="978"/>
      <c r="BU115" s="978"/>
      <c r="BV115" s="978">
        <v>158</v>
      </c>
      <c r="BW115" s="978"/>
      <c r="BX115" s="978"/>
      <c r="BY115" s="978"/>
      <c r="BZ115" s="978"/>
      <c r="CA115" s="978" t="s">
        <v>128</v>
      </c>
      <c r="CB115" s="978"/>
      <c r="CC115" s="978"/>
      <c r="CD115" s="978"/>
      <c r="CE115" s="978"/>
      <c r="CF115" s="972" t="s">
        <v>128</v>
      </c>
      <c r="CG115" s="973"/>
      <c r="CH115" s="973"/>
      <c r="CI115" s="973"/>
      <c r="CJ115" s="973"/>
      <c r="CK115" s="1003"/>
      <c r="CL115" s="1004"/>
      <c r="CM115" s="1007" t="s">
        <v>459</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440</v>
      </c>
      <c r="DH115" s="1017"/>
      <c r="DI115" s="1017"/>
      <c r="DJ115" s="1017"/>
      <c r="DK115" s="1018"/>
      <c r="DL115" s="1019" t="s">
        <v>441</v>
      </c>
      <c r="DM115" s="1017"/>
      <c r="DN115" s="1017"/>
      <c r="DO115" s="1017"/>
      <c r="DP115" s="1018"/>
      <c r="DQ115" s="1019" t="s">
        <v>128</v>
      </c>
      <c r="DR115" s="1017"/>
      <c r="DS115" s="1017"/>
      <c r="DT115" s="1017"/>
      <c r="DU115" s="1018"/>
      <c r="DV115" s="1020" t="s">
        <v>128</v>
      </c>
      <c r="DW115" s="1021"/>
      <c r="DX115" s="1021"/>
      <c r="DY115" s="1021"/>
      <c r="DZ115" s="1022"/>
    </row>
    <row r="116" spans="1:130" s="248" customFormat="1" ht="26.25" customHeight="1" x14ac:dyDescent="0.15">
      <c r="A116" s="1014"/>
      <c r="B116" s="1015"/>
      <c r="C116" s="1023" t="s">
        <v>460</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128</v>
      </c>
      <c r="AB116" s="1017"/>
      <c r="AC116" s="1017"/>
      <c r="AD116" s="1017"/>
      <c r="AE116" s="1018"/>
      <c r="AF116" s="1019" t="s">
        <v>128</v>
      </c>
      <c r="AG116" s="1017"/>
      <c r="AH116" s="1017"/>
      <c r="AI116" s="1017"/>
      <c r="AJ116" s="1018"/>
      <c r="AK116" s="1019" t="s">
        <v>128</v>
      </c>
      <c r="AL116" s="1017"/>
      <c r="AM116" s="1017"/>
      <c r="AN116" s="1017"/>
      <c r="AO116" s="1018"/>
      <c r="AP116" s="1020" t="s">
        <v>128</v>
      </c>
      <c r="AQ116" s="1021"/>
      <c r="AR116" s="1021"/>
      <c r="AS116" s="1021"/>
      <c r="AT116" s="1022"/>
      <c r="AU116" s="958"/>
      <c r="AV116" s="959"/>
      <c r="AW116" s="959"/>
      <c r="AX116" s="959"/>
      <c r="AY116" s="959"/>
      <c r="AZ116" s="1025" t="s">
        <v>461</v>
      </c>
      <c r="BA116" s="1026"/>
      <c r="BB116" s="1026"/>
      <c r="BC116" s="1026"/>
      <c r="BD116" s="1026"/>
      <c r="BE116" s="1026"/>
      <c r="BF116" s="1026"/>
      <c r="BG116" s="1026"/>
      <c r="BH116" s="1026"/>
      <c r="BI116" s="1026"/>
      <c r="BJ116" s="1026"/>
      <c r="BK116" s="1026"/>
      <c r="BL116" s="1026"/>
      <c r="BM116" s="1026"/>
      <c r="BN116" s="1026"/>
      <c r="BO116" s="1026"/>
      <c r="BP116" s="1027"/>
      <c r="BQ116" s="977" t="s">
        <v>128</v>
      </c>
      <c r="BR116" s="978"/>
      <c r="BS116" s="978"/>
      <c r="BT116" s="978"/>
      <c r="BU116" s="978"/>
      <c r="BV116" s="978" t="s">
        <v>128</v>
      </c>
      <c r="BW116" s="978"/>
      <c r="BX116" s="978"/>
      <c r="BY116" s="978"/>
      <c r="BZ116" s="978"/>
      <c r="CA116" s="978" t="s">
        <v>441</v>
      </c>
      <c r="CB116" s="978"/>
      <c r="CC116" s="978"/>
      <c r="CD116" s="978"/>
      <c r="CE116" s="978"/>
      <c r="CF116" s="972" t="s">
        <v>445</v>
      </c>
      <c r="CG116" s="973"/>
      <c r="CH116" s="973"/>
      <c r="CI116" s="973"/>
      <c r="CJ116" s="973"/>
      <c r="CK116" s="1003"/>
      <c r="CL116" s="1004"/>
      <c r="CM116" s="974" t="s">
        <v>462</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128</v>
      </c>
      <c r="DH116" s="1017"/>
      <c r="DI116" s="1017"/>
      <c r="DJ116" s="1017"/>
      <c r="DK116" s="1018"/>
      <c r="DL116" s="1019" t="s">
        <v>128</v>
      </c>
      <c r="DM116" s="1017"/>
      <c r="DN116" s="1017"/>
      <c r="DO116" s="1017"/>
      <c r="DP116" s="1018"/>
      <c r="DQ116" s="1019" t="s">
        <v>440</v>
      </c>
      <c r="DR116" s="1017"/>
      <c r="DS116" s="1017"/>
      <c r="DT116" s="1017"/>
      <c r="DU116" s="1018"/>
      <c r="DV116" s="1020" t="s">
        <v>128</v>
      </c>
      <c r="DW116" s="1021"/>
      <c r="DX116" s="1021"/>
      <c r="DY116" s="1021"/>
      <c r="DZ116" s="1022"/>
    </row>
    <row r="117" spans="1:130" s="248" customFormat="1" ht="26.25" customHeight="1" x14ac:dyDescent="0.15">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463</v>
      </c>
      <c r="Z117" s="944"/>
      <c r="AA117" s="1034">
        <v>3300355</v>
      </c>
      <c r="AB117" s="1035"/>
      <c r="AC117" s="1035"/>
      <c r="AD117" s="1035"/>
      <c r="AE117" s="1036"/>
      <c r="AF117" s="1037">
        <v>3237513</v>
      </c>
      <c r="AG117" s="1035"/>
      <c r="AH117" s="1035"/>
      <c r="AI117" s="1035"/>
      <c r="AJ117" s="1036"/>
      <c r="AK117" s="1037">
        <v>3085019</v>
      </c>
      <c r="AL117" s="1035"/>
      <c r="AM117" s="1035"/>
      <c r="AN117" s="1035"/>
      <c r="AO117" s="1036"/>
      <c r="AP117" s="1038"/>
      <c r="AQ117" s="1039"/>
      <c r="AR117" s="1039"/>
      <c r="AS117" s="1039"/>
      <c r="AT117" s="1040"/>
      <c r="AU117" s="958"/>
      <c r="AV117" s="959"/>
      <c r="AW117" s="959"/>
      <c r="AX117" s="959"/>
      <c r="AY117" s="959"/>
      <c r="AZ117" s="1025" t="s">
        <v>464</v>
      </c>
      <c r="BA117" s="1026"/>
      <c r="BB117" s="1026"/>
      <c r="BC117" s="1026"/>
      <c r="BD117" s="1026"/>
      <c r="BE117" s="1026"/>
      <c r="BF117" s="1026"/>
      <c r="BG117" s="1026"/>
      <c r="BH117" s="1026"/>
      <c r="BI117" s="1026"/>
      <c r="BJ117" s="1026"/>
      <c r="BK117" s="1026"/>
      <c r="BL117" s="1026"/>
      <c r="BM117" s="1026"/>
      <c r="BN117" s="1026"/>
      <c r="BO117" s="1026"/>
      <c r="BP117" s="1027"/>
      <c r="BQ117" s="977" t="s">
        <v>128</v>
      </c>
      <c r="BR117" s="978"/>
      <c r="BS117" s="978"/>
      <c r="BT117" s="978"/>
      <c r="BU117" s="978"/>
      <c r="BV117" s="978" t="s">
        <v>441</v>
      </c>
      <c r="BW117" s="978"/>
      <c r="BX117" s="978"/>
      <c r="BY117" s="978"/>
      <c r="BZ117" s="978"/>
      <c r="CA117" s="978" t="s">
        <v>128</v>
      </c>
      <c r="CB117" s="978"/>
      <c r="CC117" s="978"/>
      <c r="CD117" s="978"/>
      <c r="CE117" s="978"/>
      <c r="CF117" s="972" t="s">
        <v>128</v>
      </c>
      <c r="CG117" s="973"/>
      <c r="CH117" s="973"/>
      <c r="CI117" s="973"/>
      <c r="CJ117" s="973"/>
      <c r="CK117" s="1003"/>
      <c r="CL117" s="1004"/>
      <c r="CM117" s="974" t="s">
        <v>465</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128</v>
      </c>
      <c r="DH117" s="1017"/>
      <c r="DI117" s="1017"/>
      <c r="DJ117" s="1017"/>
      <c r="DK117" s="1018"/>
      <c r="DL117" s="1019" t="s">
        <v>128</v>
      </c>
      <c r="DM117" s="1017"/>
      <c r="DN117" s="1017"/>
      <c r="DO117" s="1017"/>
      <c r="DP117" s="1018"/>
      <c r="DQ117" s="1019" t="s">
        <v>128</v>
      </c>
      <c r="DR117" s="1017"/>
      <c r="DS117" s="1017"/>
      <c r="DT117" s="1017"/>
      <c r="DU117" s="1018"/>
      <c r="DV117" s="1020" t="s">
        <v>128</v>
      </c>
      <c r="DW117" s="1021"/>
      <c r="DX117" s="1021"/>
      <c r="DY117" s="1021"/>
      <c r="DZ117" s="1022"/>
    </row>
    <row r="118" spans="1:130" s="248" customFormat="1" ht="26.25" customHeight="1" x14ac:dyDescent="0.15">
      <c r="A118" s="962" t="s">
        <v>435</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432</v>
      </c>
      <c r="AB118" s="943"/>
      <c r="AC118" s="943"/>
      <c r="AD118" s="943"/>
      <c r="AE118" s="944"/>
      <c r="AF118" s="942" t="s">
        <v>433</v>
      </c>
      <c r="AG118" s="943"/>
      <c r="AH118" s="943"/>
      <c r="AI118" s="943"/>
      <c r="AJ118" s="944"/>
      <c r="AK118" s="942" t="s">
        <v>305</v>
      </c>
      <c r="AL118" s="943"/>
      <c r="AM118" s="943"/>
      <c r="AN118" s="943"/>
      <c r="AO118" s="944"/>
      <c r="AP118" s="1029" t="s">
        <v>434</v>
      </c>
      <c r="AQ118" s="1030"/>
      <c r="AR118" s="1030"/>
      <c r="AS118" s="1030"/>
      <c r="AT118" s="1031"/>
      <c r="AU118" s="958"/>
      <c r="AV118" s="959"/>
      <c r="AW118" s="959"/>
      <c r="AX118" s="959"/>
      <c r="AY118" s="959"/>
      <c r="AZ118" s="1032" t="s">
        <v>466</v>
      </c>
      <c r="BA118" s="1023"/>
      <c r="BB118" s="1023"/>
      <c r="BC118" s="1023"/>
      <c r="BD118" s="1023"/>
      <c r="BE118" s="1023"/>
      <c r="BF118" s="1023"/>
      <c r="BG118" s="1023"/>
      <c r="BH118" s="1023"/>
      <c r="BI118" s="1023"/>
      <c r="BJ118" s="1023"/>
      <c r="BK118" s="1023"/>
      <c r="BL118" s="1023"/>
      <c r="BM118" s="1023"/>
      <c r="BN118" s="1023"/>
      <c r="BO118" s="1023"/>
      <c r="BP118" s="1024"/>
      <c r="BQ118" s="1055" t="s">
        <v>440</v>
      </c>
      <c r="BR118" s="1056"/>
      <c r="BS118" s="1056"/>
      <c r="BT118" s="1056"/>
      <c r="BU118" s="1056"/>
      <c r="BV118" s="1056" t="s">
        <v>128</v>
      </c>
      <c r="BW118" s="1056"/>
      <c r="BX118" s="1056"/>
      <c r="BY118" s="1056"/>
      <c r="BZ118" s="1056"/>
      <c r="CA118" s="1056" t="s">
        <v>128</v>
      </c>
      <c r="CB118" s="1056"/>
      <c r="CC118" s="1056"/>
      <c r="CD118" s="1056"/>
      <c r="CE118" s="1056"/>
      <c r="CF118" s="972" t="s">
        <v>128</v>
      </c>
      <c r="CG118" s="973"/>
      <c r="CH118" s="973"/>
      <c r="CI118" s="973"/>
      <c r="CJ118" s="973"/>
      <c r="CK118" s="1003"/>
      <c r="CL118" s="1004"/>
      <c r="CM118" s="974" t="s">
        <v>467</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440</v>
      </c>
      <c r="DH118" s="1017"/>
      <c r="DI118" s="1017"/>
      <c r="DJ118" s="1017"/>
      <c r="DK118" s="1018"/>
      <c r="DL118" s="1019" t="s">
        <v>128</v>
      </c>
      <c r="DM118" s="1017"/>
      <c r="DN118" s="1017"/>
      <c r="DO118" s="1017"/>
      <c r="DP118" s="1018"/>
      <c r="DQ118" s="1019" t="s">
        <v>128</v>
      </c>
      <c r="DR118" s="1017"/>
      <c r="DS118" s="1017"/>
      <c r="DT118" s="1017"/>
      <c r="DU118" s="1018"/>
      <c r="DV118" s="1020" t="s">
        <v>128</v>
      </c>
      <c r="DW118" s="1021"/>
      <c r="DX118" s="1021"/>
      <c r="DY118" s="1021"/>
      <c r="DZ118" s="1022"/>
    </row>
    <row r="119" spans="1:130" s="248" customFormat="1" ht="26.25" customHeight="1" x14ac:dyDescent="0.15">
      <c r="A119" s="1116" t="s">
        <v>438</v>
      </c>
      <c r="B119" s="1002"/>
      <c r="C119" s="981" t="s">
        <v>439</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128</v>
      </c>
      <c r="AB119" s="950"/>
      <c r="AC119" s="950"/>
      <c r="AD119" s="950"/>
      <c r="AE119" s="951"/>
      <c r="AF119" s="952" t="s">
        <v>440</v>
      </c>
      <c r="AG119" s="950"/>
      <c r="AH119" s="950"/>
      <c r="AI119" s="950"/>
      <c r="AJ119" s="951"/>
      <c r="AK119" s="952" t="s">
        <v>128</v>
      </c>
      <c r="AL119" s="950"/>
      <c r="AM119" s="950"/>
      <c r="AN119" s="950"/>
      <c r="AO119" s="951"/>
      <c r="AP119" s="953" t="s">
        <v>128</v>
      </c>
      <c r="AQ119" s="954"/>
      <c r="AR119" s="954"/>
      <c r="AS119" s="954"/>
      <c r="AT119" s="955"/>
      <c r="AU119" s="960"/>
      <c r="AV119" s="961"/>
      <c r="AW119" s="961"/>
      <c r="AX119" s="961"/>
      <c r="AY119" s="961"/>
      <c r="AZ119" s="279" t="s">
        <v>186</v>
      </c>
      <c r="BA119" s="279"/>
      <c r="BB119" s="279"/>
      <c r="BC119" s="279"/>
      <c r="BD119" s="279"/>
      <c r="BE119" s="279"/>
      <c r="BF119" s="279"/>
      <c r="BG119" s="279"/>
      <c r="BH119" s="279"/>
      <c r="BI119" s="279"/>
      <c r="BJ119" s="279"/>
      <c r="BK119" s="279"/>
      <c r="BL119" s="279"/>
      <c r="BM119" s="279"/>
      <c r="BN119" s="279"/>
      <c r="BO119" s="1033" t="s">
        <v>468</v>
      </c>
      <c r="BP119" s="1064"/>
      <c r="BQ119" s="1055">
        <v>30711883</v>
      </c>
      <c r="BR119" s="1056"/>
      <c r="BS119" s="1056"/>
      <c r="BT119" s="1056"/>
      <c r="BU119" s="1056"/>
      <c r="BV119" s="1056">
        <v>31434992</v>
      </c>
      <c r="BW119" s="1056"/>
      <c r="BX119" s="1056"/>
      <c r="BY119" s="1056"/>
      <c r="BZ119" s="1056"/>
      <c r="CA119" s="1056">
        <v>33351117</v>
      </c>
      <c r="CB119" s="1056"/>
      <c r="CC119" s="1056"/>
      <c r="CD119" s="1056"/>
      <c r="CE119" s="1056"/>
      <c r="CF119" s="1057"/>
      <c r="CG119" s="1058"/>
      <c r="CH119" s="1058"/>
      <c r="CI119" s="1058"/>
      <c r="CJ119" s="1059"/>
      <c r="CK119" s="1005"/>
      <c r="CL119" s="1006"/>
      <c r="CM119" s="1060" t="s">
        <v>469</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128</v>
      </c>
      <c r="DH119" s="1042"/>
      <c r="DI119" s="1042"/>
      <c r="DJ119" s="1042"/>
      <c r="DK119" s="1043"/>
      <c r="DL119" s="1041" t="s">
        <v>128</v>
      </c>
      <c r="DM119" s="1042"/>
      <c r="DN119" s="1042"/>
      <c r="DO119" s="1042"/>
      <c r="DP119" s="1043"/>
      <c r="DQ119" s="1041" t="s">
        <v>128</v>
      </c>
      <c r="DR119" s="1042"/>
      <c r="DS119" s="1042"/>
      <c r="DT119" s="1042"/>
      <c r="DU119" s="1043"/>
      <c r="DV119" s="1044" t="s">
        <v>128</v>
      </c>
      <c r="DW119" s="1045"/>
      <c r="DX119" s="1045"/>
      <c r="DY119" s="1045"/>
      <c r="DZ119" s="1046"/>
    </row>
    <row r="120" spans="1:130" s="248" customFormat="1" ht="26.25" customHeight="1" x14ac:dyDescent="0.15">
      <c r="A120" s="1117"/>
      <c r="B120" s="1004"/>
      <c r="C120" s="974" t="s">
        <v>446</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128</v>
      </c>
      <c r="AB120" s="1017"/>
      <c r="AC120" s="1017"/>
      <c r="AD120" s="1017"/>
      <c r="AE120" s="1018"/>
      <c r="AF120" s="1019" t="s">
        <v>128</v>
      </c>
      <c r="AG120" s="1017"/>
      <c r="AH120" s="1017"/>
      <c r="AI120" s="1017"/>
      <c r="AJ120" s="1018"/>
      <c r="AK120" s="1019" t="s">
        <v>440</v>
      </c>
      <c r="AL120" s="1017"/>
      <c r="AM120" s="1017"/>
      <c r="AN120" s="1017"/>
      <c r="AO120" s="1018"/>
      <c r="AP120" s="1020" t="s">
        <v>128</v>
      </c>
      <c r="AQ120" s="1021"/>
      <c r="AR120" s="1021"/>
      <c r="AS120" s="1021"/>
      <c r="AT120" s="1022"/>
      <c r="AU120" s="1047" t="s">
        <v>470</v>
      </c>
      <c r="AV120" s="1048"/>
      <c r="AW120" s="1048"/>
      <c r="AX120" s="1048"/>
      <c r="AY120" s="1049"/>
      <c r="AZ120" s="998" t="s">
        <v>471</v>
      </c>
      <c r="BA120" s="947"/>
      <c r="BB120" s="947"/>
      <c r="BC120" s="947"/>
      <c r="BD120" s="947"/>
      <c r="BE120" s="947"/>
      <c r="BF120" s="947"/>
      <c r="BG120" s="947"/>
      <c r="BH120" s="947"/>
      <c r="BI120" s="947"/>
      <c r="BJ120" s="947"/>
      <c r="BK120" s="947"/>
      <c r="BL120" s="947"/>
      <c r="BM120" s="947"/>
      <c r="BN120" s="947"/>
      <c r="BO120" s="947"/>
      <c r="BP120" s="948"/>
      <c r="BQ120" s="984">
        <v>17914515</v>
      </c>
      <c r="BR120" s="985"/>
      <c r="BS120" s="985"/>
      <c r="BT120" s="985"/>
      <c r="BU120" s="985"/>
      <c r="BV120" s="985">
        <v>17721650</v>
      </c>
      <c r="BW120" s="985"/>
      <c r="BX120" s="985"/>
      <c r="BY120" s="985"/>
      <c r="BZ120" s="985"/>
      <c r="CA120" s="985">
        <v>16377708</v>
      </c>
      <c r="CB120" s="985"/>
      <c r="CC120" s="985"/>
      <c r="CD120" s="985"/>
      <c r="CE120" s="985"/>
      <c r="CF120" s="999">
        <v>134.1</v>
      </c>
      <c r="CG120" s="1000"/>
      <c r="CH120" s="1000"/>
      <c r="CI120" s="1000"/>
      <c r="CJ120" s="1000"/>
      <c r="CK120" s="1065" t="s">
        <v>472</v>
      </c>
      <c r="CL120" s="1066"/>
      <c r="CM120" s="1066"/>
      <c r="CN120" s="1066"/>
      <c r="CO120" s="1067"/>
      <c r="CP120" s="1073" t="s">
        <v>473</v>
      </c>
      <c r="CQ120" s="1074"/>
      <c r="CR120" s="1074"/>
      <c r="CS120" s="1074"/>
      <c r="CT120" s="1074"/>
      <c r="CU120" s="1074"/>
      <c r="CV120" s="1074"/>
      <c r="CW120" s="1074"/>
      <c r="CX120" s="1074"/>
      <c r="CY120" s="1074"/>
      <c r="CZ120" s="1074"/>
      <c r="DA120" s="1074"/>
      <c r="DB120" s="1074"/>
      <c r="DC120" s="1074"/>
      <c r="DD120" s="1074"/>
      <c r="DE120" s="1074"/>
      <c r="DF120" s="1075"/>
      <c r="DG120" s="984">
        <v>1613887</v>
      </c>
      <c r="DH120" s="985"/>
      <c r="DI120" s="985"/>
      <c r="DJ120" s="985"/>
      <c r="DK120" s="985"/>
      <c r="DL120" s="985">
        <v>1545988</v>
      </c>
      <c r="DM120" s="985"/>
      <c r="DN120" s="985"/>
      <c r="DO120" s="985"/>
      <c r="DP120" s="985"/>
      <c r="DQ120" s="985">
        <v>1391479</v>
      </c>
      <c r="DR120" s="985"/>
      <c r="DS120" s="985"/>
      <c r="DT120" s="985"/>
      <c r="DU120" s="985"/>
      <c r="DV120" s="986">
        <v>11.4</v>
      </c>
      <c r="DW120" s="986"/>
      <c r="DX120" s="986"/>
      <c r="DY120" s="986"/>
      <c r="DZ120" s="987"/>
    </row>
    <row r="121" spans="1:130" s="248" customFormat="1" ht="26.25" customHeight="1" x14ac:dyDescent="0.15">
      <c r="A121" s="1117"/>
      <c r="B121" s="1004"/>
      <c r="C121" s="1025" t="s">
        <v>474</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v>6601</v>
      </c>
      <c r="AB121" s="1017"/>
      <c r="AC121" s="1017"/>
      <c r="AD121" s="1017"/>
      <c r="AE121" s="1018"/>
      <c r="AF121" s="1019">
        <v>11048</v>
      </c>
      <c r="AG121" s="1017"/>
      <c r="AH121" s="1017"/>
      <c r="AI121" s="1017"/>
      <c r="AJ121" s="1018"/>
      <c r="AK121" s="1019" t="s">
        <v>128</v>
      </c>
      <c r="AL121" s="1017"/>
      <c r="AM121" s="1017"/>
      <c r="AN121" s="1017"/>
      <c r="AO121" s="1018"/>
      <c r="AP121" s="1020" t="s">
        <v>128</v>
      </c>
      <c r="AQ121" s="1021"/>
      <c r="AR121" s="1021"/>
      <c r="AS121" s="1021"/>
      <c r="AT121" s="1022"/>
      <c r="AU121" s="1050"/>
      <c r="AV121" s="1051"/>
      <c r="AW121" s="1051"/>
      <c r="AX121" s="1051"/>
      <c r="AY121" s="1052"/>
      <c r="AZ121" s="1007" t="s">
        <v>475</v>
      </c>
      <c r="BA121" s="1008"/>
      <c r="BB121" s="1008"/>
      <c r="BC121" s="1008"/>
      <c r="BD121" s="1008"/>
      <c r="BE121" s="1008"/>
      <c r="BF121" s="1008"/>
      <c r="BG121" s="1008"/>
      <c r="BH121" s="1008"/>
      <c r="BI121" s="1008"/>
      <c r="BJ121" s="1008"/>
      <c r="BK121" s="1008"/>
      <c r="BL121" s="1008"/>
      <c r="BM121" s="1008"/>
      <c r="BN121" s="1008"/>
      <c r="BO121" s="1008"/>
      <c r="BP121" s="1009"/>
      <c r="BQ121" s="977">
        <v>1491814</v>
      </c>
      <c r="BR121" s="978"/>
      <c r="BS121" s="978"/>
      <c r="BT121" s="978"/>
      <c r="BU121" s="978"/>
      <c r="BV121" s="978">
        <v>1402035</v>
      </c>
      <c r="BW121" s="978"/>
      <c r="BX121" s="978"/>
      <c r="BY121" s="978"/>
      <c r="BZ121" s="978"/>
      <c r="CA121" s="978">
        <v>1192449</v>
      </c>
      <c r="CB121" s="978"/>
      <c r="CC121" s="978"/>
      <c r="CD121" s="978"/>
      <c r="CE121" s="978"/>
      <c r="CF121" s="972">
        <v>9.8000000000000007</v>
      </c>
      <c r="CG121" s="973"/>
      <c r="CH121" s="973"/>
      <c r="CI121" s="973"/>
      <c r="CJ121" s="973"/>
      <c r="CK121" s="1068"/>
      <c r="CL121" s="1069"/>
      <c r="CM121" s="1069"/>
      <c r="CN121" s="1069"/>
      <c r="CO121" s="1070"/>
      <c r="CP121" s="1078" t="s">
        <v>476</v>
      </c>
      <c r="CQ121" s="1079"/>
      <c r="CR121" s="1079"/>
      <c r="CS121" s="1079"/>
      <c r="CT121" s="1079"/>
      <c r="CU121" s="1079"/>
      <c r="CV121" s="1079"/>
      <c r="CW121" s="1079"/>
      <c r="CX121" s="1079"/>
      <c r="CY121" s="1079"/>
      <c r="CZ121" s="1079"/>
      <c r="DA121" s="1079"/>
      <c r="DB121" s="1079"/>
      <c r="DC121" s="1079"/>
      <c r="DD121" s="1079"/>
      <c r="DE121" s="1079"/>
      <c r="DF121" s="1080"/>
      <c r="DG121" s="977">
        <v>344318</v>
      </c>
      <c r="DH121" s="978"/>
      <c r="DI121" s="978"/>
      <c r="DJ121" s="978"/>
      <c r="DK121" s="978"/>
      <c r="DL121" s="978">
        <v>702142</v>
      </c>
      <c r="DM121" s="978"/>
      <c r="DN121" s="978"/>
      <c r="DO121" s="978"/>
      <c r="DP121" s="978"/>
      <c r="DQ121" s="978">
        <v>923952</v>
      </c>
      <c r="DR121" s="978"/>
      <c r="DS121" s="978"/>
      <c r="DT121" s="978"/>
      <c r="DU121" s="978"/>
      <c r="DV121" s="979">
        <v>7.6</v>
      </c>
      <c r="DW121" s="979"/>
      <c r="DX121" s="979"/>
      <c r="DY121" s="979"/>
      <c r="DZ121" s="980"/>
    </row>
    <row r="122" spans="1:130" s="248" customFormat="1" ht="26.25" customHeight="1" x14ac:dyDescent="0.15">
      <c r="A122" s="1117"/>
      <c r="B122" s="1004"/>
      <c r="C122" s="974" t="s">
        <v>456</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128</v>
      </c>
      <c r="AB122" s="1017"/>
      <c r="AC122" s="1017"/>
      <c r="AD122" s="1017"/>
      <c r="AE122" s="1018"/>
      <c r="AF122" s="1019" t="s">
        <v>440</v>
      </c>
      <c r="AG122" s="1017"/>
      <c r="AH122" s="1017"/>
      <c r="AI122" s="1017"/>
      <c r="AJ122" s="1018"/>
      <c r="AK122" s="1019" t="s">
        <v>440</v>
      </c>
      <c r="AL122" s="1017"/>
      <c r="AM122" s="1017"/>
      <c r="AN122" s="1017"/>
      <c r="AO122" s="1018"/>
      <c r="AP122" s="1020" t="s">
        <v>128</v>
      </c>
      <c r="AQ122" s="1021"/>
      <c r="AR122" s="1021"/>
      <c r="AS122" s="1021"/>
      <c r="AT122" s="1022"/>
      <c r="AU122" s="1050"/>
      <c r="AV122" s="1051"/>
      <c r="AW122" s="1051"/>
      <c r="AX122" s="1051"/>
      <c r="AY122" s="1052"/>
      <c r="AZ122" s="1032" t="s">
        <v>477</v>
      </c>
      <c r="BA122" s="1023"/>
      <c r="BB122" s="1023"/>
      <c r="BC122" s="1023"/>
      <c r="BD122" s="1023"/>
      <c r="BE122" s="1023"/>
      <c r="BF122" s="1023"/>
      <c r="BG122" s="1023"/>
      <c r="BH122" s="1023"/>
      <c r="BI122" s="1023"/>
      <c r="BJ122" s="1023"/>
      <c r="BK122" s="1023"/>
      <c r="BL122" s="1023"/>
      <c r="BM122" s="1023"/>
      <c r="BN122" s="1023"/>
      <c r="BO122" s="1023"/>
      <c r="BP122" s="1024"/>
      <c r="BQ122" s="1055">
        <v>19855106</v>
      </c>
      <c r="BR122" s="1056"/>
      <c r="BS122" s="1056"/>
      <c r="BT122" s="1056"/>
      <c r="BU122" s="1056"/>
      <c r="BV122" s="1056">
        <v>19942293</v>
      </c>
      <c r="BW122" s="1056"/>
      <c r="BX122" s="1056"/>
      <c r="BY122" s="1056"/>
      <c r="BZ122" s="1056"/>
      <c r="CA122" s="1056">
        <v>21129044</v>
      </c>
      <c r="CB122" s="1056"/>
      <c r="CC122" s="1056"/>
      <c r="CD122" s="1056"/>
      <c r="CE122" s="1056"/>
      <c r="CF122" s="1076">
        <v>173</v>
      </c>
      <c r="CG122" s="1077"/>
      <c r="CH122" s="1077"/>
      <c r="CI122" s="1077"/>
      <c r="CJ122" s="1077"/>
      <c r="CK122" s="1068"/>
      <c r="CL122" s="1069"/>
      <c r="CM122" s="1069"/>
      <c r="CN122" s="1069"/>
      <c r="CO122" s="1070"/>
      <c r="CP122" s="1078" t="s">
        <v>478</v>
      </c>
      <c r="CQ122" s="1079"/>
      <c r="CR122" s="1079"/>
      <c r="CS122" s="1079"/>
      <c r="CT122" s="1079"/>
      <c r="CU122" s="1079"/>
      <c r="CV122" s="1079"/>
      <c r="CW122" s="1079"/>
      <c r="CX122" s="1079"/>
      <c r="CY122" s="1079"/>
      <c r="CZ122" s="1079"/>
      <c r="DA122" s="1079"/>
      <c r="DB122" s="1079"/>
      <c r="DC122" s="1079"/>
      <c r="DD122" s="1079"/>
      <c r="DE122" s="1079"/>
      <c r="DF122" s="1080"/>
      <c r="DG122" s="977">
        <v>830427</v>
      </c>
      <c r="DH122" s="978"/>
      <c r="DI122" s="978"/>
      <c r="DJ122" s="978"/>
      <c r="DK122" s="978"/>
      <c r="DL122" s="978">
        <v>753461</v>
      </c>
      <c r="DM122" s="978"/>
      <c r="DN122" s="978"/>
      <c r="DO122" s="978"/>
      <c r="DP122" s="978"/>
      <c r="DQ122" s="978">
        <v>678851</v>
      </c>
      <c r="DR122" s="978"/>
      <c r="DS122" s="978"/>
      <c r="DT122" s="978"/>
      <c r="DU122" s="978"/>
      <c r="DV122" s="979">
        <v>5.6</v>
      </c>
      <c r="DW122" s="979"/>
      <c r="DX122" s="979"/>
      <c r="DY122" s="979"/>
      <c r="DZ122" s="980"/>
    </row>
    <row r="123" spans="1:130" s="248" customFormat="1" ht="26.25" customHeight="1" x14ac:dyDescent="0.15">
      <c r="A123" s="1117"/>
      <c r="B123" s="1004"/>
      <c r="C123" s="974" t="s">
        <v>462</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440</v>
      </c>
      <c r="AB123" s="1017"/>
      <c r="AC123" s="1017"/>
      <c r="AD123" s="1017"/>
      <c r="AE123" s="1018"/>
      <c r="AF123" s="1019" t="s">
        <v>440</v>
      </c>
      <c r="AG123" s="1017"/>
      <c r="AH123" s="1017"/>
      <c r="AI123" s="1017"/>
      <c r="AJ123" s="1018"/>
      <c r="AK123" s="1019" t="s">
        <v>128</v>
      </c>
      <c r="AL123" s="1017"/>
      <c r="AM123" s="1017"/>
      <c r="AN123" s="1017"/>
      <c r="AO123" s="1018"/>
      <c r="AP123" s="1020" t="s">
        <v>440</v>
      </c>
      <c r="AQ123" s="1021"/>
      <c r="AR123" s="1021"/>
      <c r="AS123" s="1021"/>
      <c r="AT123" s="1022"/>
      <c r="AU123" s="1053"/>
      <c r="AV123" s="1054"/>
      <c r="AW123" s="1054"/>
      <c r="AX123" s="1054"/>
      <c r="AY123" s="1054"/>
      <c r="AZ123" s="279" t="s">
        <v>186</v>
      </c>
      <c r="BA123" s="279"/>
      <c r="BB123" s="279"/>
      <c r="BC123" s="279"/>
      <c r="BD123" s="279"/>
      <c r="BE123" s="279"/>
      <c r="BF123" s="279"/>
      <c r="BG123" s="279"/>
      <c r="BH123" s="279"/>
      <c r="BI123" s="279"/>
      <c r="BJ123" s="279"/>
      <c r="BK123" s="279"/>
      <c r="BL123" s="279"/>
      <c r="BM123" s="279"/>
      <c r="BN123" s="279"/>
      <c r="BO123" s="1033" t="s">
        <v>479</v>
      </c>
      <c r="BP123" s="1064"/>
      <c r="BQ123" s="1123">
        <v>39261435</v>
      </c>
      <c r="BR123" s="1124"/>
      <c r="BS123" s="1124"/>
      <c r="BT123" s="1124"/>
      <c r="BU123" s="1124"/>
      <c r="BV123" s="1124">
        <v>39065978</v>
      </c>
      <c r="BW123" s="1124"/>
      <c r="BX123" s="1124"/>
      <c r="BY123" s="1124"/>
      <c r="BZ123" s="1124"/>
      <c r="CA123" s="1124">
        <v>38699201</v>
      </c>
      <c r="CB123" s="1124"/>
      <c r="CC123" s="1124"/>
      <c r="CD123" s="1124"/>
      <c r="CE123" s="1124"/>
      <c r="CF123" s="1057"/>
      <c r="CG123" s="1058"/>
      <c r="CH123" s="1058"/>
      <c r="CI123" s="1058"/>
      <c r="CJ123" s="1059"/>
      <c r="CK123" s="1068"/>
      <c r="CL123" s="1069"/>
      <c r="CM123" s="1069"/>
      <c r="CN123" s="1069"/>
      <c r="CO123" s="1070"/>
      <c r="CP123" s="1078" t="s">
        <v>480</v>
      </c>
      <c r="CQ123" s="1079"/>
      <c r="CR123" s="1079"/>
      <c r="CS123" s="1079"/>
      <c r="CT123" s="1079"/>
      <c r="CU123" s="1079"/>
      <c r="CV123" s="1079"/>
      <c r="CW123" s="1079"/>
      <c r="CX123" s="1079"/>
      <c r="CY123" s="1079"/>
      <c r="CZ123" s="1079"/>
      <c r="DA123" s="1079"/>
      <c r="DB123" s="1079"/>
      <c r="DC123" s="1079"/>
      <c r="DD123" s="1079"/>
      <c r="DE123" s="1079"/>
      <c r="DF123" s="1080"/>
      <c r="DG123" s="1016">
        <v>252882</v>
      </c>
      <c r="DH123" s="1017"/>
      <c r="DI123" s="1017"/>
      <c r="DJ123" s="1017"/>
      <c r="DK123" s="1018"/>
      <c r="DL123" s="1019">
        <v>234228</v>
      </c>
      <c r="DM123" s="1017"/>
      <c r="DN123" s="1017"/>
      <c r="DO123" s="1017"/>
      <c r="DP123" s="1018"/>
      <c r="DQ123" s="1019">
        <v>213432</v>
      </c>
      <c r="DR123" s="1017"/>
      <c r="DS123" s="1017"/>
      <c r="DT123" s="1017"/>
      <c r="DU123" s="1018"/>
      <c r="DV123" s="1020">
        <v>1.7</v>
      </c>
      <c r="DW123" s="1021"/>
      <c r="DX123" s="1021"/>
      <c r="DY123" s="1021"/>
      <c r="DZ123" s="1022"/>
    </row>
    <row r="124" spans="1:130" s="248" customFormat="1" ht="26.25" customHeight="1" thickBot="1" x14ac:dyDescent="0.2">
      <c r="A124" s="1117"/>
      <c r="B124" s="1004"/>
      <c r="C124" s="974" t="s">
        <v>465</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128</v>
      </c>
      <c r="AB124" s="1017"/>
      <c r="AC124" s="1017"/>
      <c r="AD124" s="1017"/>
      <c r="AE124" s="1018"/>
      <c r="AF124" s="1019" t="s">
        <v>128</v>
      </c>
      <c r="AG124" s="1017"/>
      <c r="AH124" s="1017"/>
      <c r="AI124" s="1017"/>
      <c r="AJ124" s="1018"/>
      <c r="AK124" s="1019" t="s">
        <v>128</v>
      </c>
      <c r="AL124" s="1017"/>
      <c r="AM124" s="1017"/>
      <c r="AN124" s="1017"/>
      <c r="AO124" s="1018"/>
      <c r="AP124" s="1020" t="s">
        <v>440</v>
      </c>
      <c r="AQ124" s="1021"/>
      <c r="AR124" s="1021"/>
      <c r="AS124" s="1021"/>
      <c r="AT124" s="1022"/>
      <c r="AU124" s="1119" t="s">
        <v>481</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128</v>
      </c>
      <c r="BR124" s="1086"/>
      <c r="BS124" s="1086"/>
      <c r="BT124" s="1086"/>
      <c r="BU124" s="1086"/>
      <c r="BV124" s="1086" t="s">
        <v>128</v>
      </c>
      <c r="BW124" s="1086"/>
      <c r="BX124" s="1086"/>
      <c r="BY124" s="1086"/>
      <c r="BZ124" s="1086"/>
      <c r="CA124" s="1086" t="s">
        <v>128</v>
      </c>
      <c r="CB124" s="1086"/>
      <c r="CC124" s="1086"/>
      <c r="CD124" s="1086"/>
      <c r="CE124" s="1086"/>
      <c r="CF124" s="1087"/>
      <c r="CG124" s="1088"/>
      <c r="CH124" s="1088"/>
      <c r="CI124" s="1088"/>
      <c r="CJ124" s="1089"/>
      <c r="CK124" s="1071"/>
      <c r="CL124" s="1071"/>
      <c r="CM124" s="1071"/>
      <c r="CN124" s="1071"/>
      <c r="CO124" s="1072"/>
      <c r="CP124" s="1078" t="s">
        <v>482</v>
      </c>
      <c r="CQ124" s="1079"/>
      <c r="CR124" s="1079"/>
      <c r="CS124" s="1079"/>
      <c r="CT124" s="1079"/>
      <c r="CU124" s="1079"/>
      <c r="CV124" s="1079"/>
      <c r="CW124" s="1079"/>
      <c r="CX124" s="1079"/>
      <c r="CY124" s="1079"/>
      <c r="CZ124" s="1079"/>
      <c r="DA124" s="1079"/>
      <c r="DB124" s="1079"/>
      <c r="DC124" s="1079"/>
      <c r="DD124" s="1079"/>
      <c r="DE124" s="1079"/>
      <c r="DF124" s="1080"/>
      <c r="DG124" s="1063">
        <v>404108</v>
      </c>
      <c r="DH124" s="1042"/>
      <c r="DI124" s="1042"/>
      <c r="DJ124" s="1042"/>
      <c r="DK124" s="1043"/>
      <c r="DL124" s="1041">
        <v>35605</v>
      </c>
      <c r="DM124" s="1042"/>
      <c r="DN124" s="1042"/>
      <c r="DO124" s="1042"/>
      <c r="DP124" s="1043"/>
      <c r="DQ124" s="1041">
        <v>32514</v>
      </c>
      <c r="DR124" s="1042"/>
      <c r="DS124" s="1042"/>
      <c r="DT124" s="1042"/>
      <c r="DU124" s="1043"/>
      <c r="DV124" s="1044">
        <v>0.3</v>
      </c>
      <c r="DW124" s="1045"/>
      <c r="DX124" s="1045"/>
      <c r="DY124" s="1045"/>
      <c r="DZ124" s="1046"/>
    </row>
    <row r="125" spans="1:130" s="248" customFormat="1" ht="26.25" customHeight="1" x14ac:dyDescent="0.15">
      <c r="A125" s="1117"/>
      <c r="B125" s="1004"/>
      <c r="C125" s="974" t="s">
        <v>467</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128</v>
      </c>
      <c r="AB125" s="1017"/>
      <c r="AC125" s="1017"/>
      <c r="AD125" s="1017"/>
      <c r="AE125" s="1018"/>
      <c r="AF125" s="1019" t="s">
        <v>128</v>
      </c>
      <c r="AG125" s="1017"/>
      <c r="AH125" s="1017"/>
      <c r="AI125" s="1017"/>
      <c r="AJ125" s="1018"/>
      <c r="AK125" s="1019" t="s">
        <v>128</v>
      </c>
      <c r="AL125" s="1017"/>
      <c r="AM125" s="1017"/>
      <c r="AN125" s="1017"/>
      <c r="AO125" s="1018"/>
      <c r="AP125" s="1020" t="s">
        <v>128</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483</v>
      </c>
      <c r="CL125" s="1066"/>
      <c r="CM125" s="1066"/>
      <c r="CN125" s="1066"/>
      <c r="CO125" s="1067"/>
      <c r="CP125" s="998" t="s">
        <v>484</v>
      </c>
      <c r="CQ125" s="947"/>
      <c r="CR125" s="947"/>
      <c r="CS125" s="947"/>
      <c r="CT125" s="947"/>
      <c r="CU125" s="947"/>
      <c r="CV125" s="947"/>
      <c r="CW125" s="947"/>
      <c r="CX125" s="947"/>
      <c r="CY125" s="947"/>
      <c r="CZ125" s="947"/>
      <c r="DA125" s="947"/>
      <c r="DB125" s="947"/>
      <c r="DC125" s="947"/>
      <c r="DD125" s="947"/>
      <c r="DE125" s="947"/>
      <c r="DF125" s="948"/>
      <c r="DG125" s="984" t="s">
        <v>128</v>
      </c>
      <c r="DH125" s="985"/>
      <c r="DI125" s="985"/>
      <c r="DJ125" s="985"/>
      <c r="DK125" s="985"/>
      <c r="DL125" s="985" t="s">
        <v>128</v>
      </c>
      <c r="DM125" s="985"/>
      <c r="DN125" s="985"/>
      <c r="DO125" s="985"/>
      <c r="DP125" s="985"/>
      <c r="DQ125" s="985" t="s">
        <v>128</v>
      </c>
      <c r="DR125" s="985"/>
      <c r="DS125" s="985"/>
      <c r="DT125" s="985"/>
      <c r="DU125" s="985"/>
      <c r="DV125" s="986" t="s">
        <v>128</v>
      </c>
      <c r="DW125" s="986"/>
      <c r="DX125" s="986"/>
      <c r="DY125" s="986"/>
      <c r="DZ125" s="987"/>
    </row>
    <row r="126" spans="1:130" s="248" customFormat="1" ht="26.25" customHeight="1" thickBot="1" x14ac:dyDescent="0.2">
      <c r="A126" s="1117"/>
      <c r="B126" s="1004"/>
      <c r="C126" s="974" t="s">
        <v>469</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440</v>
      </c>
      <c r="AB126" s="1017"/>
      <c r="AC126" s="1017"/>
      <c r="AD126" s="1017"/>
      <c r="AE126" s="1018"/>
      <c r="AF126" s="1019" t="s">
        <v>128</v>
      </c>
      <c r="AG126" s="1017"/>
      <c r="AH126" s="1017"/>
      <c r="AI126" s="1017"/>
      <c r="AJ126" s="1018"/>
      <c r="AK126" s="1019" t="s">
        <v>128</v>
      </c>
      <c r="AL126" s="1017"/>
      <c r="AM126" s="1017"/>
      <c r="AN126" s="1017"/>
      <c r="AO126" s="1018"/>
      <c r="AP126" s="1020" t="s">
        <v>128</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485</v>
      </c>
      <c r="CQ126" s="1008"/>
      <c r="CR126" s="1008"/>
      <c r="CS126" s="1008"/>
      <c r="CT126" s="1008"/>
      <c r="CU126" s="1008"/>
      <c r="CV126" s="1008"/>
      <c r="CW126" s="1008"/>
      <c r="CX126" s="1008"/>
      <c r="CY126" s="1008"/>
      <c r="CZ126" s="1008"/>
      <c r="DA126" s="1008"/>
      <c r="DB126" s="1008"/>
      <c r="DC126" s="1008"/>
      <c r="DD126" s="1008"/>
      <c r="DE126" s="1008"/>
      <c r="DF126" s="1009"/>
      <c r="DG126" s="977" t="s">
        <v>128</v>
      </c>
      <c r="DH126" s="978"/>
      <c r="DI126" s="978"/>
      <c r="DJ126" s="978"/>
      <c r="DK126" s="978"/>
      <c r="DL126" s="978" t="s">
        <v>128</v>
      </c>
      <c r="DM126" s="978"/>
      <c r="DN126" s="978"/>
      <c r="DO126" s="978"/>
      <c r="DP126" s="978"/>
      <c r="DQ126" s="978" t="s">
        <v>128</v>
      </c>
      <c r="DR126" s="978"/>
      <c r="DS126" s="978"/>
      <c r="DT126" s="978"/>
      <c r="DU126" s="978"/>
      <c r="DV126" s="979" t="s">
        <v>128</v>
      </c>
      <c r="DW126" s="979"/>
      <c r="DX126" s="979"/>
      <c r="DY126" s="979"/>
      <c r="DZ126" s="980"/>
    </row>
    <row r="127" spans="1:130" s="248" customFormat="1" ht="26.25" customHeight="1" x14ac:dyDescent="0.15">
      <c r="A127" s="1118"/>
      <c r="B127" s="1006"/>
      <c r="C127" s="1060" t="s">
        <v>486</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128</v>
      </c>
      <c r="AB127" s="1017"/>
      <c r="AC127" s="1017"/>
      <c r="AD127" s="1017"/>
      <c r="AE127" s="1018"/>
      <c r="AF127" s="1019" t="s">
        <v>128</v>
      </c>
      <c r="AG127" s="1017"/>
      <c r="AH127" s="1017"/>
      <c r="AI127" s="1017"/>
      <c r="AJ127" s="1018"/>
      <c r="AK127" s="1019" t="s">
        <v>440</v>
      </c>
      <c r="AL127" s="1017"/>
      <c r="AM127" s="1017"/>
      <c r="AN127" s="1017"/>
      <c r="AO127" s="1018"/>
      <c r="AP127" s="1020" t="s">
        <v>128</v>
      </c>
      <c r="AQ127" s="1021"/>
      <c r="AR127" s="1021"/>
      <c r="AS127" s="1021"/>
      <c r="AT127" s="1022"/>
      <c r="AU127" s="284"/>
      <c r="AV127" s="284"/>
      <c r="AW127" s="284"/>
      <c r="AX127" s="1090" t="s">
        <v>487</v>
      </c>
      <c r="AY127" s="1091"/>
      <c r="AZ127" s="1091"/>
      <c r="BA127" s="1091"/>
      <c r="BB127" s="1091"/>
      <c r="BC127" s="1091"/>
      <c r="BD127" s="1091"/>
      <c r="BE127" s="1092"/>
      <c r="BF127" s="1093" t="s">
        <v>488</v>
      </c>
      <c r="BG127" s="1091"/>
      <c r="BH127" s="1091"/>
      <c r="BI127" s="1091"/>
      <c r="BJ127" s="1091"/>
      <c r="BK127" s="1091"/>
      <c r="BL127" s="1092"/>
      <c r="BM127" s="1093" t="s">
        <v>489</v>
      </c>
      <c r="BN127" s="1091"/>
      <c r="BO127" s="1091"/>
      <c r="BP127" s="1091"/>
      <c r="BQ127" s="1091"/>
      <c r="BR127" s="1091"/>
      <c r="BS127" s="1092"/>
      <c r="BT127" s="1093" t="s">
        <v>490</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491</v>
      </c>
      <c r="CQ127" s="1008"/>
      <c r="CR127" s="1008"/>
      <c r="CS127" s="1008"/>
      <c r="CT127" s="1008"/>
      <c r="CU127" s="1008"/>
      <c r="CV127" s="1008"/>
      <c r="CW127" s="1008"/>
      <c r="CX127" s="1008"/>
      <c r="CY127" s="1008"/>
      <c r="CZ127" s="1008"/>
      <c r="DA127" s="1008"/>
      <c r="DB127" s="1008"/>
      <c r="DC127" s="1008"/>
      <c r="DD127" s="1008"/>
      <c r="DE127" s="1008"/>
      <c r="DF127" s="1009"/>
      <c r="DG127" s="977" t="s">
        <v>128</v>
      </c>
      <c r="DH127" s="978"/>
      <c r="DI127" s="978"/>
      <c r="DJ127" s="978"/>
      <c r="DK127" s="978"/>
      <c r="DL127" s="978" t="s">
        <v>128</v>
      </c>
      <c r="DM127" s="978"/>
      <c r="DN127" s="978"/>
      <c r="DO127" s="978"/>
      <c r="DP127" s="978"/>
      <c r="DQ127" s="978" t="s">
        <v>128</v>
      </c>
      <c r="DR127" s="978"/>
      <c r="DS127" s="978"/>
      <c r="DT127" s="978"/>
      <c r="DU127" s="978"/>
      <c r="DV127" s="979" t="s">
        <v>128</v>
      </c>
      <c r="DW127" s="979"/>
      <c r="DX127" s="979"/>
      <c r="DY127" s="979"/>
      <c r="DZ127" s="980"/>
    </row>
    <row r="128" spans="1:130" s="248" customFormat="1" ht="26.25" customHeight="1" thickBot="1" x14ac:dyDescent="0.2">
      <c r="A128" s="1101" t="s">
        <v>492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493</v>
      </c>
      <c r="X128" s="1103"/>
      <c r="Y128" s="1103"/>
      <c r="Z128" s="1104"/>
      <c r="AA128" s="1105">
        <v>121295</v>
      </c>
      <c r="AB128" s="1106"/>
      <c r="AC128" s="1106"/>
      <c r="AD128" s="1106"/>
      <c r="AE128" s="1107"/>
      <c r="AF128" s="1108">
        <v>123689</v>
      </c>
      <c r="AG128" s="1106"/>
      <c r="AH128" s="1106"/>
      <c r="AI128" s="1106"/>
      <c r="AJ128" s="1107"/>
      <c r="AK128" s="1108">
        <v>116323</v>
      </c>
      <c r="AL128" s="1106"/>
      <c r="AM128" s="1106"/>
      <c r="AN128" s="1106"/>
      <c r="AO128" s="1107"/>
      <c r="AP128" s="1109"/>
      <c r="AQ128" s="1110"/>
      <c r="AR128" s="1110"/>
      <c r="AS128" s="1110"/>
      <c r="AT128" s="1111"/>
      <c r="AU128" s="284"/>
      <c r="AV128" s="284"/>
      <c r="AW128" s="284"/>
      <c r="AX128" s="946" t="s">
        <v>494</v>
      </c>
      <c r="AY128" s="947"/>
      <c r="AZ128" s="947"/>
      <c r="BA128" s="947"/>
      <c r="BB128" s="947"/>
      <c r="BC128" s="947"/>
      <c r="BD128" s="947"/>
      <c r="BE128" s="948"/>
      <c r="BF128" s="1112" t="s">
        <v>440</v>
      </c>
      <c r="BG128" s="1113"/>
      <c r="BH128" s="1113"/>
      <c r="BI128" s="1113"/>
      <c r="BJ128" s="1113"/>
      <c r="BK128" s="1113"/>
      <c r="BL128" s="1114"/>
      <c r="BM128" s="1112">
        <v>12.81</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495</v>
      </c>
      <c r="CQ128" s="1095"/>
      <c r="CR128" s="1095"/>
      <c r="CS128" s="1095"/>
      <c r="CT128" s="1095"/>
      <c r="CU128" s="1095"/>
      <c r="CV128" s="1095"/>
      <c r="CW128" s="1095"/>
      <c r="CX128" s="1095"/>
      <c r="CY128" s="1095"/>
      <c r="CZ128" s="1095"/>
      <c r="DA128" s="1095"/>
      <c r="DB128" s="1095"/>
      <c r="DC128" s="1095"/>
      <c r="DD128" s="1095"/>
      <c r="DE128" s="1095"/>
      <c r="DF128" s="1096"/>
      <c r="DG128" s="1097">
        <v>788</v>
      </c>
      <c r="DH128" s="1098"/>
      <c r="DI128" s="1098"/>
      <c r="DJ128" s="1098"/>
      <c r="DK128" s="1098"/>
      <c r="DL128" s="1098">
        <v>158</v>
      </c>
      <c r="DM128" s="1098"/>
      <c r="DN128" s="1098"/>
      <c r="DO128" s="1098"/>
      <c r="DP128" s="1098"/>
      <c r="DQ128" s="1098" t="s">
        <v>440</v>
      </c>
      <c r="DR128" s="1098"/>
      <c r="DS128" s="1098"/>
      <c r="DT128" s="1098"/>
      <c r="DU128" s="1098"/>
      <c r="DV128" s="1099" t="s">
        <v>128</v>
      </c>
      <c r="DW128" s="1099"/>
      <c r="DX128" s="1099"/>
      <c r="DY128" s="1099"/>
      <c r="DZ128" s="1100"/>
    </row>
    <row r="129" spans="1:131" s="248" customFormat="1" ht="26.25" customHeight="1" x14ac:dyDescent="0.15">
      <c r="A129" s="988" t="s">
        <v>105</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496</v>
      </c>
      <c r="X129" s="1132"/>
      <c r="Y129" s="1132"/>
      <c r="Z129" s="1133"/>
      <c r="AA129" s="1016">
        <v>14726765</v>
      </c>
      <c r="AB129" s="1017"/>
      <c r="AC129" s="1017"/>
      <c r="AD129" s="1017"/>
      <c r="AE129" s="1018"/>
      <c r="AF129" s="1019">
        <v>14440785</v>
      </c>
      <c r="AG129" s="1017"/>
      <c r="AH129" s="1017"/>
      <c r="AI129" s="1017"/>
      <c r="AJ129" s="1018"/>
      <c r="AK129" s="1019">
        <v>14600615</v>
      </c>
      <c r="AL129" s="1017"/>
      <c r="AM129" s="1017"/>
      <c r="AN129" s="1017"/>
      <c r="AO129" s="1018"/>
      <c r="AP129" s="1134"/>
      <c r="AQ129" s="1135"/>
      <c r="AR129" s="1135"/>
      <c r="AS129" s="1135"/>
      <c r="AT129" s="1136"/>
      <c r="AU129" s="286"/>
      <c r="AV129" s="286"/>
      <c r="AW129" s="286"/>
      <c r="AX129" s="1125" t="s">
        <v>497</v>
      </c>
      <c r="AY129" s="1008"/>
      <c r="AZ129" s="1008"/>
      <c r="BA129" s="1008"/>
      <c r="BB129" s="1008"/>
      <c r="BC129" s="1008"/>
      <c r="BD129" s="1008"/>
      <c r="BE129" s="1009"/>
      <c r="BF129" s="1126" t="s">
        <v>128</v>
      </c>
      <c r="BG129" s="1127"/>
      <c r="BH129" s="1127"/>
      <c r="BI129" s="1127"/>
      <c r="BJ129" s="1127"/>
      <c r="BK129" s="1127"/>
      <c r="BL129" s="1128"/>
      <c r="BM129" s="1126">
        <v>17.809999999999999</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498</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499</v>
      </c>
      <c r="X130" s="1132"/>
      <c r="Y130" s="1132"/>
      <c r="Z130" s="1133"/>
      <c r="AA130" s="1016">
        <v>2588842</v>
      </c>
      <c r="AB130" s="1017"/>
      <c r="AC130" s="1017"/>
      <c r="AD130" s="1017"/>
      <c r="AE130" s="1018"/>
      <c r="AF130" s="1019">
        <v>2509705</v>
      </c>
      <c r="AG130" s="1017"/>
      <c r="AH130" s="1017"/>
      <c r="AI130" s="1017"/>
      <c r="AJ130" s="1018"/>
      <c r="AK130" s="1019">
        <v>2388704</v>
      </c>
      <c r="AL130" s="1017"/>
      <c r="AM130" s="1017"/>
      <c r="AN130" s="1017"/>
      <c r="AO130" s="1018"/>
      <c r="AP130" s="1134"/>
      <c r="AQ130" s="1135"/>
      <c r="AR130" s="1135"/>
      <c r="AS130" s="1135"/>
      <c r="AT130" s="1136"/>
      <c r="AU130" s="286"/>
      <c r="AV130" s="286"/>
      <c r="AW130" s="286"/>
      <c r="AX130" s="1125" t="s">
        <v>500</v>
      </c>
      <c r="AY130" s="1008"/>
      <c r="AZ130" s="1008"/>
      <c r="BA130" s="1008"/>
      <c r="BB130" s="1008"/>
      <c r="BC130" s="1008"/>
      <c r="BD130" s="1008"/>
      <c r="BE130" s="1009"/>
      <c r="BF130" s="1162">
        <v>4.8</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501</v>
      </c>
      <c r="X131" s="1170"/>
      <c r="Y131" s="1170"/>
      <c r="Z131" s="1171"/>
      <c r="AA131" s="1063">
        <v>12137923</v>
      </c>
      <c r="AB131" s="1042"/>
      <c r="AC131" s="1042"/>
      <c r="AD131" s="1042"/>
      <c r="AE131" s="1043"/>
      <c r="AF131" s="1041">
        <v>11931080</v>
      </c>
      <c r="AG131" s="1042"/>
      <c r="AH131" s="1042"/>
      <c r="AI131" s="1042"/>
      <c r="AJ131" s="1043"/>
      <c r="AK131" s="1041">
        <v>12211911</v>
      </c>
      <c r="AL131" s="1042"/>
      <c r="AM131" s="1042"/>
      <c r="AN131" s="1042"/>
      <c r="AO131" s="1043"/>
      <c r="AP131" s="1172"/>
      <c r="AQ131" s="1173"/>
      <c r="AR131" s="1173"/>
      <c r="AS131" s="1173"/>
      <c r="AT131" s="1174"/>
      <c r="AU131" s="286"/>
      <c r="AV131" s="286"/>
      <c r="AW131" s="286"/>
      <c r="AX131" s="1144" t="s">
        <v>502</v>
      </c>
      <c r="AY131" s="1095"/>
      <c r="AZ131" s="1095"/>
      <c r="BA131" s="1095"/>
      <c r="BB131" s="1095"/>
      <c r="BC131" s="1095"/>
      <c r="BD131" s="1095"/>
      <c r="BE131" s="1096"/>
      <c r="BF131" s="1145" t="s">
        <v>440</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503</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504</v>
      </c>
      <c r="W132" s="1155"/>
      <c r="X132" s="1155"/>
      <c r="Y132" s="1155"/>
      <c r="Z132" s="1156"/>
      <c r="AA132" s="1157">
        <v>4.8625946960000004</v>
      </c>
      <c r="AB132" s="1158"/>
      <c r="AC132" s="1158"/>
      <c r="AD132" s="1158"/>
      <c r="AE132" s="1159"/>
      <c r="AF132" s="1160">
        <v>5.0634058270000004</v>
      </c>
      <c r="AG132" s="1158"/>
      <c r="AH132" s="1158"/>
      <c r="AI132" s="1158"/>
      <c r="AJ132" s="1159"/>
      <c r="AK132" s="1160">
        <v>4.7493958970000003</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505</v>
      </c>
      <c r="W133" s="1138"/>
      <c r="X133" s="1138"/>
      <c r="Y133" s="1138"/>
      <c r="Z133" s="1139"/>
      <c r="AA133" s="1140">
        <v>4.8</v>
      </c>
      <c r="AB133" s="1141"/>
      <c r="AC133" s="1141"/>
      <c r="AD133" s="1141"/>
      <c r="AE133" s="1142"/>
      <c r="AF133" s="1140">
        <v>4.9000000000000004</v>
      </c>
      <c r="AG133" s="1141"/>
      <c r="AH133" s="1141"/>
      <c r="AI133" s="1141"/>
      <c r="AJ133" s="1142"/>
      <c r="AK133" s="1140">
        <v>4.8</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Fl+lswMHHu/6SoTc9QMHFdSWPabdyhgnnIzFitZTMThwOK7/58ZxKLg50i8MX5YjTCIQgb14u5Oh5afyZayug==" saltValue="7GRTpLpTJTzjiO1PK9/xK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ihGnlpXZ0a9a7tVtH3LKjytBO5jR/TebxuRAUTBbb6sTz9E3Bt5O5Of/k9E8fttzKxIFcIGVMBcEFdXclYUMWw==" saltValue="d+ewoQBRXabLx8Fl6KGS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t4ZBvTu0gmQwcYgtuZXCWe+A0SWeX6dFSjRgmulmuz1PfpNBj/xtCi5P/E+VL9vge4gJXMq03nXg7CZWmT34w==" saltValue="TfGsXghd4X2v7V1KxJWn1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514</v>
      </c>
      <c r="AL9" s="1178"/>
      <c r="AM9" s="1178"/>
      <c r="AN9" s="1179"/>
      <c r="AO9" s="314">
        <v>4676253</v>
      </c>
      <c r="AP9" s="314">
        <v>134793</v>
      </c>
      <c r="AQ9" s="315">
        <v>100177</v>
      </c>
      <c r="AR9" s="316">
        <v>34.6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515</v>
      </c>
      <c r="AL10" s="1178"/>
      <c r="AM10" s="1178"/>
      <c r="AN10" s="1179"/>
      <c r="AO10" s="317">
        <v>36</v>
      </c>
      <c r="AP10" s="317">
        <v>1</v>
      </c>
      <c r="AQ10" s="318">
        <v>9943</v>
      </c>
      <c r="AR10" s="319">
        <v>-100</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516</v>
      </c>
      <c r="AL11" s="1178"/>
      <c r="AM11" s="1178"/>
      <c r="AN11" s="1179"/>
      <c r="AO11" s="317">
        <v>66881</v>
      </c>
      <c r="AP11" s="317">
        <v>1928</v>
      </c>
      <c r="AQ11" s="318">
        <v>1487</v>
      </c>
      <c r="AR11" s="319">
        <v>29.7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517</v>
      </c>
      <c r="AL12" s="1178"/>
      <c r="AM12" s="1178"/>
      <c r="AN12" s="1179"/>
      <c r="AO12" s="317" t="s">
        <v>518</v>
      </c>
      <c r="AP12" s="317" t="s">
        <v>518</v>
      </c>
      <c r="AQ12" s="318">
        <v>23</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519</v>
      </c>
      <c r="AL13" s="1178"/>
      <c r="AM13" s="1178"/>
      <c r="AN13" s="1179"/>
      <c r="AO13" s="317">
        <v>198717</v>
      </c>
      <c r="AP13" s="317">
        <v>5728</v>
      </c>
      <c r="AQ13" s="318">
        <v>4025</v>
      </c>
      <c r="AR13" s="319">
        <v>42.3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520</v>
      </c>
      <c r="AL14" s="1178"/>
      <c r="AM14" s="1178"/>
      <c r="AN14" s="1179"/>
      <c r="AO14" s="317">
        <v>21284</v>
      </c>
      <c r="AP14" s="317">
        <v>614</v>
      </c>
      <c r="AQ14" s="318">
        <v>2366</v>
      </c>
      <c r="AR14" s="319">
        <v>-74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521</v>
      </c>
      <c r="AL15" s="1184"/>
      <c r="AM15" s="1184"/>
      <c r="AN15" s="1185"/>
      <c r="AO15" s="317">
        <v>-454097</v>
      </c>
      <c r="AP15" s="317">
        <v>-13089</v>
      </c>
      <c r="AQ15" s="318">
        <v>-7732</v>
      </c>
      <c r="AR15" s="319">
        <v>69.3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186</v>
      </c>
      <c r="AL16" s="1184"/>
      <c r="AM16" s="1184"/>
      <c r="AN16" s="1185"/>
      <c r="AO16" s="317">
        <v>4509074</v>
      </c>
      <c r="AP16" s="317">
        <v>129974</v>
      </c>
      <c r="AQ16" s="318">
        <v>110288</v>
      </c>
      <c r="AR16" s="319">
        <v>17.8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526</v>
      </c>
      <c r="AL21" s="1187"/>
      <c r="AM21" s="1187"/>
      <c r="AN21" s="1188"/>
      <c r="AO21" s="330">
        <v>13.17</v>
      </c>
      <c r="AP21" s="331">
        <v>10.26</v>
      </c>
      <c r="AQ21" s="332">
        <v>2.91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527</v>
      </c>
      <c r="AL22" s="1187"/>
      <c r="AM22" s="1187"/>
      <c r="AN22" s="1188"/>
      <c r="AO22" s="335">
        <v>100.3</v>
      </c>
      <c r="AP22" s="336">
        <v>97.6</v>
      </c>
      <c r="AQ22" s="337">
        <v>2.7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531</v>
      </c>
      <c r="AL32" s="1181"/>
      <c r="AM32" s="1181"/>
      <c r="AN32" s="1182"/>
      <c r="AO32" s="345">
        <v>2724434</v>
      </c>
      <c r="AP32" s="345">
        <v>78532</v>
      </c>
      <c r="AQ32" s="346">
        <v>68741</v>
      </c>
      <c r="AR32" s="347">
        <v>14.2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532</v>
      </c>
      <c r="AL33" s="1181"/>
      <c r="AM33" s="1181"/>
      <c r="AN33" s="1182"/>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533</v>
      </c>
      <c r="AL34" s="1181"/>
      <c r="AM34" s="1181"/>
      <c r="AN34" s="1182"/>
      <c r="AO34" s="345" t="s">
        <v>518</v>
      </c>
      <c r="AP34" s="345" t="s">
        <v>518</v>
      </c>
      <c r="AQ34" s="346">
        <v>1</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534</v>
      </c>
      <c r="AL35" s="1181"/>
      <c r="AM35" s="1181"/>
      <c r="AN35" s="1182"/>
      <c r="AO35" s="345">
        <v>360585</v>
      </c>
      <c r="AP35" s="345">
        <v>10394</v>
      </c>
      <c r="AQ35" s="346">
        <v>17075</v>
      </c>
      <c r="AR35" s="347">
        <v>-39.1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535</v>
      </c>
      <c r="AL36" s="1181"/>
      <c r="AM36" s="1181"/>
      <c r="AN36" s="1182"/>
      <c r="AO36" s="345" t="s">
        <v>518</v>
      </c>
      <c r="AP36" s="345" t="s">
        <v>518</v>
      </c>
      <c r="AQ36" s="346">
        <v>2445</v>
      </c>
      <c r="AR36" s="347" t="s">
        <v>518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536</v>
      </c>
      <c r="AL37" s="1181"/>
      <c r="AM37" s="1181"/>
      <c r="AN37" s="1182"/>
      <c r="AO37" s="345" t="s">
        <v>518</v>
      </c>
      <c r="AP37" s="345" t="s">
        <v>518</v>
      </c>
      <c r="AQ37" s="346">
        <v>621</v>
      </c>
      <c r="AR37" s="347" t="s">
        <v>518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537</v>
      </c>
      <c r="AL38" s="1190"/>
      <c r="AM38" s="1190"/>
      <c r="AN38" s="1191"/>
      <c r="AO38" s="348" t="s">
        <v>518</v>
      </c>
      <c r="AP38" s="348" t="s">
        <v>518</v>
      </c>
      <c r="AQ38" s="349">
        <v>4</v>
      </c>
      <c r="AR38" s="337" t="s">
        <v>518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538</v>
      </c>
      <c r="AL39" s="1190"/>
      <c r="AM39" s="1190"/>
      <c r="AN39" s="1191"/>
      <c r="AO39" s="345">
        <v>-116323</v>
      </c>
      <c r="AP39" s="345">
        <v>-3353</v>
      </c>
      <c r="AQ39" s="346">
        <v>-4161</v>
      </c>
      <c r="AR39" s="347">
        <v>-19.399999999999999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539</v>
      </c>
      <c r="AL40" s="1181"/>
      <c r="AM40" s="1181"/>
      <c r="AN40" s="1182"/>
      <c r="AO40" s="345">
        <v>-2388704</v>
      </c>
      <c r="AP40" s="345">
        <v>-68855</v>
      </c>
      <c r="AQ40" s="346">
        <v>-59663</v>
      </c>
      <c r="AR40" s="347">
        <v>15.4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298</v>
      </c>
      <c r="AL41" s="1193"/>
      <c r="AM41" s="1193"/>
      <c r="AN41" s="1194"/>
      <c r="AO41" s="345">
        <v>579992</v>
      </c>
      <c r="AP41" s="345">
        <v>16718</v>
      </c>
      <c r="AQ41" s="346">
        <v>25063</v>
      </c>
      <c r="AR41" s="347">
        <v>-33.299999999999997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509</v>
      </c>
      <c r="AN49" s="1197" t="s">
        <v>543</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2740649</v>
      </c>
      <c r="AN51" s="367">
        <v>73074</v>
      </c>
      <c r="AO51" s="368">
        <v>-30</v>
      </c>
      <c r="AP51" s="369">
        <v>83280</v>
      </c>
      <c r="AQ51" s="370">
        <v>-2.5</v>
      </c>
      <c r="AR51" s="371">
        <v>-27.5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1579360</v>
      </c>
      <c r="AN52" s="375">
        <v>42111</v>
      </c>
      <c r="AO52" s="376">
        <v>-11.4</v>
      </c>
      <c r="AP52" s="377">
        <v>43123</v>
      </c>
      <c r="AQ52" s="378">
        <v>-2.8</v>
      </c>
      <c r="AR52" s="379">
        <v>-8.6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3853520</v>
      </c>
      <c r="AN53" s="367">
        <v>104647</v>
      </c>
      <c r="AO53" s="368">
        <v>43.2</v>
      </c>
      <c r="AP53" s="369">
        <v>88968</v>
      </c>
      <c r="AQ53" s="370">
        <v>6.8</v>
      </c>
      <c r="AR53" s="371">
        <v>36.4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1992613</v>
      </c>
      <c r="AN54" s="375">
        <v>54112</v>
      </c>
      <c r="AO54" s="376">
        <v>28.5</v>
      </c>
      <c r="AP54" s="377">
        <v>45482</v>
      </c>
      <c r="AQ54" s="378">
        <v>5.5</v>
      </c>
      <c r="AR54" s="379">
        <v>23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2796819</v>
      </c>
      <c r="AN55" s="367">
        <v>77700</v>
      </c>
      <c r="AO55" s="368">
        <v>-25.8</v>
      </c>
      <c r="AP55" s="369">
        <v>85173</v>
      </c>
      <c r="AQ55" s="370">
        <v>-4.3</v>
      </c>
      <c r="AR55" s="371">
        <v>-21.5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1925565</v>
      </c>
      <c r="AN56" s="375">
        <v>53495</v>
      </c>
      <c r="AO56" s="376">
        <v>-1.1000000000000001</v>
      </c>
      <c r="AP56" s="377">
        <v>43913</v>
      </c>
      <c r="AQ56" s="378">
        <v>-3.4</v>
      </c>
      <c r="AR56" s="379">
        <v>2.2999999999999998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5829168</v>
      </c>
      <c r="AN57" s="367">
        <v>164773</v>
      </c>
      <c r="AO57" s="368">
        <v>112.1</v>
      </c>
      <c r="AP57" s="369">
        <v>94081</v>
      </c>
      <c r="AQ57" s="370">
        <v>10.5</v>
      </c>
      <c r="AR57" s="371">
        <v>101.6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4619084</v>
      </c>
      <c r="AN58" s="375">
        <v>130567</v>
      </c>
      <c r="AO58" s="376">
        <v>144.1</v>
      </c>
      <c r="AP58" s="377">
        <v>48949</v>
      </c>
      <c r="AQ58" s="378">
        <v>11.5</v>
      </c>
      <c r="AR58" s="379">
        <v>132.6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7932760</v>
      </c>
      <c r="AN59" s="367">
        <v>228663</v>
      </c>
      <c r="AO59" s="368">
        <v>38.799999999999997</v>
      </c>
      <c r="AP59" s="369">
        <v>92632</v>
      </c>
      <c r="AQ59" s="370">
        <v>-1.5</v>
      </c>
      <c r="AR59" s="371">
        <v>40.299999999999997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5844692</v>
      </c>
      <c r="AN60" s="375">
        <v>168474</v>
      </c>
      <c r="AO60" s="376">
        <v>29</v>
      </c>
      <c r="AP60" s="377">
        <v>47978</v>
      </c>
      <c r="AQ60" s="378">
        <v>-2</v>
      </c>
      <c r="AR60" s="379">
        <v>31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4630583</v>
      </c>
      <c r="AN61" s="382">
        <v>129771</v>
      </c>
      <c r="AO61" s="383">
        <v>27.7</v>
      </c>
      <c r="AP61" s="384">
        <v>88827</v>
      </c>
      <c r="AQ61" s="385">
        <v>1.8</v>
      </c>
      <c r="AR61" s="371">
        <v>25.9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3192263</v>
      </c>
      <c r="AN62" s="375">
        <v>89752</v>
      </c>
      <c r="AO62" s="376">
        <v>37.799999999999997</v>
      </c>
      <c r="AP62" s="377">
        <v>45889</v>
      </c>
      <c r="AQ62" s="378">
        <v>1.8</v>
      </c>
      <c r="AR62" s="379">
        <v>36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F8ZkO2d7u/8j6fT/0h7yS6eh0Nmd/pT4zatbrSrArULe2zh0mjNwywcOvNDD169YX1GzqwoQipD2V9wQUU9T5g==" saltValue="gRIOjzYictGWZLk5Cus8W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0" spans="125:125" ht="13.5" hidden="1" customHeight="1" x14ac:dyDescent="0.15"/>
    <row r="121" spans="125:125" ht="13.5" hidden="1" customHeight="1" x14ac:dyDescent="0.15">
      <c r="DU121" s="292"/>
    </row>
  </sheetData>
  <sheetProtection algorithmName="SHA-512" hashValue="NY92NlWcJG/XDLNItg4jpIDbjeC61OnsApXHRtPZGfKfc/ZgQU7Kc3//k2SNFxGHxJNp9f5aH/4WS7/p/zpIsg==" saltValue="XJ6qjwi8FUVUmkoWZz12t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8eE8+aFRrL6l7Lm0Jvg0fzn4DdMMBbI1FdOLofSGQqbphgL3dgfbbBosRhfxkyw/ZCo64YaT1kEzl0Bm91jO+g==" saltValue="3g7Vp+FLNozY8oCB9LZn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00" t="s">
        <v>3</v>
      </c>
      <c r="D47" s="1200"/>
      <c r="E47" s="1201"/>
      <c r="F47" s="11">
        <v>38.15</v>
      </c>
      <c r="G47" s="12">
        <v>40.82</v>
      </c>
      <c r="H47" s="12">
        <v>40.68</v>
      </c>
      <c r="I47" s="12">
        <v>43.02</v>
      </c>
      <c r="J47" s="13">
        <v>40.17</v>
      </c>
    </row>
    <row r="48" spans="2:10" ht="57.75" customHeight="1" x14ac:dyDescent="0.15">
      <c r="B48" s="14"/>
      <c r="C48" s="1202" t="s">
        <v>4</v>
      </c>
      <c r="D48" s="1202"/>
      <c r="E48" s="1203"/>
      <c r="F48" s="15">
        <v>6.24</v>
      </c>
      <c r="G48" s="16">
        <v>9.15</v>
      </c>
      <c r="H48" s="16">
        <v>6.97</v>
      </c>
      <c r="I48" s="16">
        <v>5.66</v>
      </c>
      <c r="J48" s="17">
        <v>5.96</v>
      </c>
    </row>
    <row r="49" spans="2:10" ht="57.75" customHeight="1" thickBot="1" x14ac:dyDescent="0.2">
      <c r="B49" s="18"/>
      <c r="C49" s="1204" t="s">
        <v>5</v>
      </c>
      <c r="D49" s="1204"/>
      <c r="E49" s="1205"/>
      <c r="F49" s="19" t="s">
        <v>564</v>
      </c>
      <c r="G49" s="20">
        <v>0.75</v>
      </c>
      <c r="H49" s="20" t="s">
        <v>565</v>
      </c>
      <c r="I49" s="20" t="s">
        <v>566</v>
      </c>
      <c r="J49" s="21" t="s">
        <v>567</v>
      </c>
    </row>
    <row r="50" spans="2:10" ht="13.5" customHeight="1" x14ac:dyDescent="0.15"/>
  </sheetData>
  <sheetProtection algorithmName="SHA-512" hashValue="E5UqjfH2Fbn38sp37Um03EGnHe53vfRex4mMbV8aEIc4Tw6YogyHz7QZYu+ePi1NdHrKvZe835S6QiVtojhAfw==" saltValue="KSvM4tORYDFDFIo9aUhT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2" t="s">
        <v>568</v>
      </c>
      <c r="D34" s="1212"/>
      <c r="E34" s="1213"/>
      <c r="F34" s="32">
        <v>10.87</v>
      </c>
      <c r="G34" s="33">
        <v>9.39</v>
      </c>
      <c r="H34" s="33">
        <v>8.66</v>
      </c>
      <c r="I34" s="33">
        <v>7.71</v>
      </c>
      <c r="J34" s="34">
        <v>9.66</v>
      </c>
      <c r="K34" s="22"/>
      <c r="L34" s="22"/>
      <c r="M34" s="22"/>
      <c r="N34" s="22"/>
      <c r="O34" s="22"/>
      <c r="P34" s="22"/>
    </row>
    <row r="35" spans="1:16" ht="39" customHeight="1" x14ac:dyDescent="0.15">
      <c r="A35" s="22"/>
      <c r="B35" s="35"/>
      <c r="C35" s="1206" t="s">
        <v>569</v>
      </c>
      <c r="D35" s="1207"/>
      <c r="E35" s="1208"/>
      <c r="F35" s="36">
        <v>6.24</v>
      </c>
      <c r="G35" s="37">
        <v>9.14</v>
      </c>
      <c r="H35" s="37">
        <v>6.97</v>
      </c>
      <c r="I35" s="37">
        <v>5.66</v>
      </c>
      <c r="J35" s="38">
        <v>5.96</v>
      </c>
      <c r="K35" s="22"/>
      <c r="L35" s="22"/>
      <c r="M35" s="22"/>
      <c r="N35" s="22"/>
      <c r="O35" s="22"/>
      <c r="P35" s="22"/>
    </row>
    <row r="36" spans="1:16" ht="39" customHeight="1" x14ac:dyDescent="0.15">
      <c r="A36" s="22"/>
      <c r="B36" s="35"/>
      <c r="C36" s="1206" t="s">
        <v>570</v>
      </c>
      <c r="D36" s="1207"/>
      <c r="E36" s="1208"/>
      <c r="F36" s="36">
        <v>3.72</v>
      </c>
      <c r="G36" s="37">
        <v>4.03</v>
      </c>
      <c r="H36" s="37">
        <v>4.1500000000000004</v>
      </c>
      <c r="I36" s="37">
        <v>4.82</v>
      </c>
      <c r="J36" s="38">
        <v>4.07</v>
      </c>
      <c r="K36" s="22"/>
      <c r="L36" s="22"/>
      <c r="M36" s="22"/>
      <c r="N36" s="22"/>
      <c r="O36" s="22"/>
      <c r="P36" s="22"/>
    </row>
    <row r="37" spans="1:16" ht="39" customHeight="1" x14ac:dyDescent="0.15">
      <c r="A37" s="22"/>
      <c r="B37" s="35"/>
      <c r="C37" s="1206" t="s">
        <v>571</v>
      </c>
      <c r="D37" s="1207"/>
      <c r="E37" s="1208"/>
      <c r="F37" s="36">
        <v>1.91</v>
      </c>
      <c r="G37" s="37">
        <v>3.02</v>
      </c>
      <c r="H37" s="37">
        <v>3.27</v>
      </c>
      <c r="I37" s="37">
        <v>1.6</v>
      </c>
      <c r="J37" s="38">
        <v>1.34</v>
      </c>
      <c r="K37" s="22"/>
      <c r="L37" s="22"/>
      <c r="M37" s="22"/>
      <c r="N37" s="22"/>
      <c r="O37" s="22"/>
      <c r="P37" s="22"/>
    </row>
    <row r="38" spans="1:16" ht="39" customHeight="1" x14ac:dyDescent="0.15">
      <c r="A38" s="22"/>
      <c r="B38" s="35"/>
      <c r="C38" s="1206" t="s">
        <v>572</v>
      </c>
      <c r="D38" s="1207"/>
      <c r="E38" s="1208"/>
      <c r="F38" s="36" t="s">
        <v>518</v>
      </c>
      <c r="G38" s="37" t="s">
        <v>518</v>
      </c>
      <c r="H38" s="37" t="s">
        <v>518</v>
      </c>
      <c r="I38" s="37">
        <v>0.6</v>
      </c>
      <c r="J38" s="38">
        <v>0.99</v>
      </c>
      <c r="K38" s="22"/>
      <c r="L38" s="22"/>
      <c r="M38" s="22"/>
      <c r="N38" s="22"/>
      <c r="O38" s="22"/>
      <c r="P38" s="22"/>
    </row>
    <row r="39" spans="1:16" ht="39" customHeight="1" x14ac:dyDescent="0.15">
      <c r="A39" s="22"/>
      <c r="B39" s="35"/>
      <c r="C39" s="1206" t="s">
        <v>573</v>
      </c>
      <c r="D39" s="1207"/>
      <c r="E39" s="1208"/>
      <c r="F39" s="36">
        <v>0.77</v>
      </c>
      <c r="G39" s="37">
        <v>0.76</v>
      </c>
      <c r="H39" s="37">
        <v>0.28999999999999998</v>
      </c>
      <c r="I39" s="37">
        <v>0.08</v>
      </c>
      <c r="J39" s="38">
        <v>0.66</v>
      </c>
      <c r="K39" s="22"/>
      <c r="L39" s="22"/>
      <c r="M39" s="22"/>
      <c r="N39" s="22"/>
      <c r="O39" s="22"/>
      <c r="P39" s="22"/>
    </row>
    <row r="40" spans="1:16" ht="39" customHeight="1" x14ac:dyDescent="0.15">
      <c r="A40" s="22"/>
      <c r="B40" s="35"/>
      <c r="C40" s="1206" t="s">
        <v>574</v>
      </c>
      <c r="D40" s="1207"/>
      <c r="E40" s="1208"/>
      <c r="F40" s="36">
        <v>0.06</v>
      </c>
      <c r="G40" s="37">
        <v>0.14000000000000001</v>
      </c>
      <c r="H40" s="37">
        <v>0.08</v>
      </c>
      <c r="I40" s="37">
        <v>0.22</v>
      </c>
      <c r="J40" s="38">
        <v>0.15</v>
      </c>
      <c r="K40" s="22"/>
      <c r="L40" s="22"/>
      <c r="M40" s="22"/>
      <c r="N40" s="22"/>
      <c r="O40" s="22"/>
      <c r="P40" s="22"/>
    </row>
    <row r="41" spans="1:16" ht="39" customHeight="1" x14ac:dyDescent="0.15">
      <c r="A41" s="22"/>
      <c r="B41" s="35"/>
      <c r="C41" s="1206" t="s">
        <v>575</v>
      </c>
      <c r="D41" s="1207"/>
      <c r="E41" s="1208"/>
      <c r="F41" s="36">
        <v>0.01</v>
      </c>
      <c r="G41" s="37">
        <v>0.05</v>
      </c>
      <c r="H41" s="37">
        <v>0.1</v>
      </c>
      <c r="I41" s="37">
        <v>0.15</v>
      </c>
      <c r="J41" s="38">
        <v>0.15</v>
      </c>
      <c r="K41" s="22"/>
      <c r="L41" s="22"/>
      <c r="M41" s="22"/>
      <c r="N41" s="22"/>
      <c r="O41" s="22"/>
      <c r="P41" s="22"/>
    </row>
    <row r="42" spans="1:16" ht="39" customHeight="1" x14ac:dyDescent="0.15">
      <c r="A42" s="22"/>
      <c r="B42" s="39"/>
      <c r="C42" s="1206" t="s">
        <v>576</v>
      </c>
      <c r="D42" s="1207"/>
      <c r="E42" s="1208"/>
      <c r="F42" s="36" t="s">
        <v>518</v>
      </c>
      <c r="G42" s="37" t="s">
        <v>518</v>
      </c>
      <c r="H42" s="37" t="s">
        <v>518</v>
      </c>
      <c r="I42" s="37" t="s">
        <v>518</v>
      </c>
      <c r="J42" s="38" t="s">
        <v>518</v>
      </c>
      <c r="K42" s="22"/>
      <c r="L42" s="22"/>
      <c r="M42" s="22"/>
      <c r="N42" s="22"/>
      <c r="O42" s="22"/>
      <c r="P42" s="22"/>
    </row>
    <row r="43" spans="1:16" ht="39" customHeight="1" thickBot="1" x14ac:dyDescent="0.2">
      <c r="A43" s="22"/>
      <c r="B43" s="40"/>
      <c r="C43" s="1209" t="s">
        <v>577</v>
      </c>
      <c r="D43" s="1210"/>
      <c r="E43" s="1211"/>
      <c r="F43" s="41">
        <v>0.28999999999999998</v>
      </c>
      <c r="G43" s="42">
        <v>0.41</v>
      </c>
      <c r="H43" s="42">
        <v>0.36</v>
      </c>
      <c r="I43" s="42">
        <v>0.06</v>
      </c>
      <c r="J43" s="43">
        <v>0.05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J1coumCwSL0vm1ytjCpKKQl8YQ+KBv+3zqtq7Phzm1bJ4M2B+UBy/iLHqrQ59ITyQhAMhIU4Eb+N2UfC1UEjQ==" saltValue="RLUHHehMZd+j+RESML/a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14" t="s">
        <v>10</v>
      </c>
      <c r="C45" s="1215"/>
      <c r="D45" s="58"/>
      <c r="E45" s="1220" t="s">
        <v>11</v>
      </c>
      <c r="F45" s="1220"/>
      <c r="G45" s="1220"/>
      <c r="H45" s="1220"/>
      <c r="I45" s="1220"/>
      <c r="J45" s="1221"/>
      <c r="K45" s="59">
        <v>3194</v>
      </c>
      <c r="L45" s="60">
        <v>3054</v>
      </c>
      <c r="M45" s="60">
        <v>2926</v>
      </c>
      <c r="N45" s="60">
        <v>2869</v>
      </c>
      <c r="O45" s="61">
        <v>2724</v>
      </c>
      <c r="P45" s="48"/>
      <c r="Q45" s="48"/>
      <c r="R45" s="48"/>
      <c r="S45" s="48"/>
      <c r="T45" s="48"/>
      <c r="U45" s="48"/>
    </row>
    <row r="46" spans="1:21" ht="30.75" customHeight="1" x14ac:dyDescent="0.15">
      <c r="A46" s="48"/>
      <c r="B46" s="1216"/>
      <c r="C46" s="1217"/>
      <c r="D46" s="62"/>
      <c r="E46" s="1222" t="s">
        <v>12</v>
      </c>
      <c r="F46" s="1222"/>
      <c r="G46" s="1222"/>
      <c r="H46" s="1222"/>
      <c r="I46" s="1222"/>
      <c r="J46" s="1223"/>
      <c r="K46" s="63" t="s">
        <v>518</v>
      </c>
      <c r="L46" s="64" t="s">
        <v>518</v>
      </c>
      <c r="M46" s="64" t="s">
        <v>518</v>
      </c>
      <c r="N46" s="64" t="s">
        <v>518</v>
      </c>
      <c r="O46" s="65" t="s">
        <v>518</v>
      </c>
      <c r="P46" s="48"/>
      <c r="Q46" s="48"/>
      <c r="R46" s="48"/>
      <c r="S46" s="48"/>
      <c r="T46" s="48"/>
      <c r="U46" s="48"/>
    </row>
    <row r="47" spans="1:21" ht="30.75" customHeight="1" x14ac:dyDescent="0.15">
      <c r="A47" s="48"/>
      <c r="B47" s="1216"/>
      <c r="C47" s="1217"/>
      <c r="D47" s="62"/>
      <c r="E47" s="1222" t="s">
        <v>13</v>
      </c>
      <c r="F47" s="1222"/>
      <c r="G47" s="1222"/>
      <c r="H47" s="1222"/>
      <c r="I47" s="1222"/>
      <c r="J47" s="1223"/>
      <c r="K47" s="63" t="s">
        <v>518</v>
      </c>
      <c r="L47" s="64" t="s">
        <v>518</v>
      </c>
      <c r="M47" s="64" t="s">
        <v>518</v>
      </c>
      <c r="N47" s="64" t="s">
        <v>518</v>
      </c>
      <c r="O47" s="65" t="s">
        <v>518</v>
      </c>
      <c r="P47" s="48"/>
      <c r="Q47" s="48"/>
      <c r="R47" s="48"/>
      <c r="S47" s="48"/>
      <c r="T47" s="48"/>
      <c r="U47" s="48"/>
    </row>
    <row r="48" spans="1:21" ht="30.75" customHeight="1" x14ac:dyDescent="0.15">
      <c r="A48" s="48"/>
      <c r="B48" s="1216"/>
      <c r="C48" s="1217"/>
      <c r="D48" s="62"/>
      <c r="E48" s="1222" t="s">
        <v>14</v>
      </c>
      <c r="F48" s="1222"/>
      <c r="G48" s="1222"/>
      <c r="H48" s="1222"/>
      <c r="I48" s="1222"/>
      <c r="J48" s="1223"/>
      <c r="K48" s="63">
        <v>342</v>
      </c>
      <c r="L48" s="64">
        <v>369</v>
      </c>
      <c r="M48" s="64">
        <v>368</v>
      </c>
      <c r="N48" s="64">
        <v>358</v>
      </c>
      <c r="O48" s="65">
        <v>361</v>
      </c>
      <c r="P48" s="48"/>
      <c r="Q48" s="48"/>
      <c r="R48" s="48"/>
      <c r="S48" s="48"/>
      <c r="T48" s="48"/>
      <c r="U48" s="48"/>
    </row>
    <row r="49" spans="1:21" ht="30.75" customHeight="1" x14ac:dyDescent="0.15">
      <c r="A49" s="48"/>
      <c r="B49" s="1216"/>
      <c r="C49" s="1217"/>
      <c r="D49" s="62"/>
      <c r="E49" s="1222" t="s">
        <v>15</v>
      </c>
      <c r="F49" s="1222"/>
      <c r="G49" s="1222"/>
      <c r="H49" s="1222"/>
      <c r="I49" s="1222"/>
      <c r="J49" s="1223"/>
      <c r="K49" s="63" t="s">
        <v>518</v>
      </c>
      <c r="L49" s="64" t="s">
        <v>518</v>
      </c>
      <c r="M49" s="64" t="s">
        <v>518</v>
      </c>
      <c r="N49" s="64" t="s">
        <v>518</v>
      </c>
      <c r="O49" s="65" t="s">
        <v>518</v>
      </c>
      <c r="P49" s="48"/>
      <c r="Q49" s="48"/>
      <c r="R49" s="48"/>
      <c r="S49" s="48"/>
      <c r="T49" s="48"/>
      <c r="U49" s="48"/>
    </row>
    <row r="50" spans="1:21" ht="30.75" customHeight="1" x14ac:dyDescent="0.15">
      <c r="A50" s="48"/>
      <c r="B50" s="1216"/>
      <c r="C50" s="1217"/>
      <c r="D50" s="62"/>
      <c r="E50" s="1222" t="s">
        <v>16</v>
      </c>
      <c r="F50" s="1222"/>
      <c r="G50" s="1222"/>
      <c r="H50" s="1222"/>
      <c r="I50" s="1222"/>
      <c r="J50" s="1223"/>
      <c r="K50" s="63">
        <v>8</v>
      </c>
      <c r="L50" s="64">
        <v>8</v>
      </c>
      <c r="M50" s="64">
        <v>7</v>
      </c>
      <c r="N50" s="64">
        <v>11</v>
      </c>
      <c r="O50" s="65" t="s">
        <v>518</v>
      </c>
      <c r="P50" s="48"/>
      <c r="Q50" s="48"/>
      <c r="R50" s="48"/>
      <c r="S50" s="48"/>
      <c r="T50" s="48"/>
      <c r="U50" s="48"/>
    </row>
    <row r="51" spans="1:21" ht="30.75" customHeight="1" x14ac:dyDescent="0.15">
      <c r="A51" s="48"/>
      <c r="B51" s="1218"/>
      <c r="C51" s="1219"/>
      <c r="D51" s="66"/>
      <c r="E51" s="1222" t="s">
        <v>17</v>
      </c>
      <c r="F51" s="1222"/>
      <c r="G51" s="1222"/>
      <c r="H51" s="1222"/>
      <c r="I51" s="1222"/>
      <c r="J51" s="1223"/>
      <c r="K51" s="63" t="s">
        <v>518</v>
      </c>
      <c r="L51" s="64" t="s">
        <v>518</v>
      </c>
      <c r="M51" s="64" t="s">
        <v>518</v>
      </c>
      <c r="N51" s="64" t="s">
        <v>518</v>
      </c>
      <c r="O51" s="65" t="s">
        <v>518</v>
      </c>
      <c r="P51" s="48"/>
      <c r="Q51" s="48"/>
      <c r="R51" s="48"/>
      <c r="S51" s="48"/>
      <c r="T51" s="48"/>
      <c r="U51" s="48"/>
    </row>
    <row r="52" spans="1:21" ht="30.75" customHeight="1" x14ac:dyDescent="0.15">
      <c r="A52" s="48"/>
      <c r="B52" s="1224" t="s">
        <v>18</v>
      </c>
      <c r="C52" s="1225"/>
      <c r="D52" s="66"/>
      <c r="E52" s="1222" t="s">
        <v>19</v>
      </c>
      <c r="F52" s="1222"/>
      <c r="G52" s="1222"/>
      <c r="H52" s="1222"/>
      <c r="I52" s="1222"/>
      <c r="J52" s="1223"/>
      <c r="K52" s="63">
        <v>2933</v>
      </c>
      <c r="L52" s="64">
        <v>2830</v>
      </c>
      <c r="M52" s="64">
        <v>2710</v>
      </c>
      <c r="N52" s="64">
        <v>2634</v>
      </c>
      <c r="O52" s="65">
        <v>2505</v>
      </c>
      <c r="P52" s="48"/>
      <c r="Q52" s="48"/>
      <c r="R52" s="48"/>
      <c r="S52" s="48"/>
      <c r="T52" s="48"/>
      <c r="U52" s="48"/>
    </row>
    <row r="53" spans="1:21" ht="30.75" customHeight="1" thickBot="1" x14ac:dyDescent="0.2">
      <c r="A53" s="48"/>
      <c r="B53" s="1226" t="s">
        <v>20</v>
      </c>
      <c r="C53" s="1227"/>
      <c r="D53" s="67"/>
      <c r="E53" s="1228" t="s">
        <v>21</v>
      </c>
      <c r="F53" s="1228"/>
      <c r="G53" s="1228"/>
      <c r="H53" s="1228"/>
      <c r="I53" s="1228"/>
      <c r="J53" s="1229"/>
      <c r="K53" s="68">
        <v>611</v>
      </c>
      <c r="L53" s="69">
        <v>601</v>
      </c>
      <c r="M53" s="69">
        <v>591</v>
      </c>
      <c r="N53" s="69">
        <v>604</v>
      </c>
      <c r="O53" s="70">
        <v>580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30" t="s">
        <v>24</v>
      </c>
      <c r="C57" s="1231"/>
      <c r="D57" s="1234" t="s">
        <v>25</v>
      </c>
      <c r="E57" s="1235"/>
      <c r="F57" s="1235"/>
      <c r="G57" s="1235"/>
      <c r="H57" s="1235"/>
      <c r="I57" s="1235"/>
      <c r="J57" s="1236"/>
      <c r="K57" s="83"/>
      <c r="L57" s="84"/>
      <c r="M57" s="84"/>
      <c r="N57" s="84"/>
      <c r="O57" s="85"/>
    </row>
    <row r="58" spans="1:21" ht="31.5" customHeight="1" thickBot="1" x14ac:dyDescent="0.2">
      <c r="B58" s="1232"/>
      <c r="C58" s="1233"/>
      <c r="D58" s="1237" t="s">
        <v>26</v>
      </c>
      <c r="E58" s="1238"/>
      <c r="F58" s="1238"/>
      <c r="G58" s="1238"/>
      <c r="H58" s="1238"/>
      <c r="I58" s="1238"/>
      <c r="J58" s="123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xB9FRJw2JX/PhMjxrG13KzWY50GrsGInHyA6pw8+10MnPaVfJDp7tE5WSMA4gf5Lapb1hg+JfOkpP1nTd3/Ww==" saltValue="Bfh9DzJGl7WBDRcHuLGDT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559</v>
      </c>
      <c r="J40" s="100" t="s">
        <v>560</v>
      </c>
      <c r="K40" s="100" t="s">
        <v>561</v>
      </c>
      <c r="L40" s="100" t="s">
        <v>562</v>
      </c>
      <c r="M40" s="101" t="s">
        <v>563</v>
      </c>
    </row>
    <row r="41" spans="2:13" ht="27.75" customHeight="1" x14ac:dyDescent="0.15">
      <c r="B41" s="1240" t="s">
        <v>29</v>
      </c>
      <c r="C41" s="1241"/>
      <c r="D41" s="102"/>
      <c r="E41" s="1246" t="s">
        <v>30</v>
      </c>
      <c r="F41" s="1246"/>
      <c r="G41" s="1246"/>
      <c r="H41" s="1247"/>
      <c r="I41" s="103">
        <v>24696</v>
      </c>
      <c r="J41" s="104">
        <v>23247</v>
      </c>
      <c r="K41" s="104">
        <v>21954</v>
      </c>
      <c r="L41" s="104">
        <v>22853</v>
      </c>
      <c r="M41" s="105">
        <v>25038</v>
      </c>
    </row>
    <row r="42" spans="2:13" ht="27.75" customHeight="1" x14ac:dyDescent="0.15">
      <c r="B42" s="1242"/>
      <c r="C42" s="1243"/>
      <c r="D42" s="106"/>
      <c r="E42" s="1248" t="s">
        <v>31</v>
      </c>
      <c r="F42" s="1248"/>
      <c r="G42" s="1248"/>
      <c r="H42" s="1249"/>
      <c r="I42" s="107">
        <v>25</v>
      </c>
      <c r="J42" s="108">
        <v>17</v>
      </c>
      <c r="K42" s="108">
        <v>11</v>
      </c>
      <c r="L42" s="108" t="s">
        <v>518</v>
      </c>
      <c r="M42" s="109" t="s">
        <v>518</v>
      </c>
    </row>
    <row r="43" spans="2:13" ht="27.75" customHeight="1" x14ac:dyDescent="0.15">
      <c r="B43" s="1242"/>
      <c r="C43" s="1243"/>
      <c r="D43" s="106"/>
      <c r="E43" s="1248" t="s">
        <v>32</v>
      </c>
      <c r="F43" s="1248"/>
      <c r="G43" s="1248"/>
      <c r="H43" s="1249"/>
      <c r="I43" s="107">
        <v>3834</v>
      </c>
      <c r="J43" s="108">
        <v>3733</v>
      </c>
      <c r="K43" s="108">
        <v>3446</v>
      </c>
      <c r="L43" s="108">
        <v>3271</v>
      </c>
      <c r="M43" s="109">
        <v>3240</v>
      </c>
    </row>
    <row r="44" spans="2:13" ht="27.75" customHeight="1" x14ac:dyDescent="0.15">
      <c r="B44" s="1242"/>
      <c r="C44" s="1243"/>
      <c r="D44" s="106"/>
      <c r="E44" s="1248" t="s">
        <v>33</v>
      </c>
      <c r="F44" s="1248"/>
      <c r="G44" s="1248"/>
      <c r="H44" s="1249"/>
      <c r="I44" s="107" t="s">
        <v>518</v>
      </c>
      <c r="J44" s="108" t="s">
        <v>518</v>
      </c>
      <c r="K44" s="108" t="s">
        <v>518</v>
      </c>
      <c r="L44" s="108" t="s">
        <v>518</v>
      </c>
      <c r="M44" s="109" t="s">
        <v>518</v>
      </c>
    </row>
    <row r="45" spans="2:13" ht="27.75" customHeight="1" x14ac:dyDescent="0.15">
      <c r="B45" s="1242"/>
      <c r="C45" s="1243"/>
      <c r="D45" s="106"/>
      <c r="E45" s="1248" t="s">
        <v>34</v>
      </c>
      <c r="F45" s="1248"/>
      <c r="G45" s="1248"/>
      <c r="H45" s="1249"/>
      <c r="I45" s="107">
        <v>5554</v>
      </c>
      <c r="J45" s="108">
        <v>5580</v>
      </c>
      <c r="K45" s="108">
        <v>5301</v>
      </c>
      <c r="L45" s="108">
        <v>5311</v>
      </c>
      <c r="M45" s="109">
        <v>5073</v>
      </c>
    </row>
    <row r="46" spans="2:13" ht="27.75" customHeight="1" x14ac:dyDescent="0.15">
      <c r="B46" s="1242"/>
      <c r="C46" s="1243"/>
      <c r="D46" s="110"/>
      <c r="E46" s="1248" t="s">
        <v>35</v>
      </c>
      <c r="F46" s="1248"/>
      <c r="G46" s="1248"/>
      <c r="H46" s="1249"/>
      <c r="I46" s="107">
        <v>3</v>
      </c>
      <c r="J46" s="108">
        <v>1</v>
      </c>
      <c r="K46" s="108">
        <v>1</v>
      </c>
      <c r="L46" s="108">
        <v>0</v>
      </c>
      <c r="M46" s="109" t="s">
        <v>518</v>
      </c>
    </row>
    <row r="47" spans="2:13" ht="27.75" customHeight="1" x14ac:dyDescent="0.15">
      <c r="B47" s="1242"/>
      <c r="C47" s="1243"/>
      <c r="D47" s="111"/>
      <c r="E47" s="1250" t="s">
        <v>36</v>
      </c>
      <c r="F47" s="1251"/>
      <c r="G47" s="1251"/>
      <c r="H47" s="1252"/>
      <c r="I47" s="107" t="s">
        <v>518</v>
      </c>
      <c r="J47" s="108" t="s">
        <v>518</v>
      </c>
      <c r="K47" s="108" t="s">
        <v>518</v>
      </c>
      <c r="L47" s="108" t="s">
        <v>518</v>
      </c>
      <c r="M47" s="109" t="s">
        <v>518</v>
      </c>
    </row>
    <row r="48" spans="2:13" ht="27.75" customHeight="1" x14ac:dyDescent="0.15">
      <c r="B48" s="1242"/>
      <c r="C48" s="1243"/>
      <c r="D48" s="106"/>
      <c r="E48" s="1248" t="s">
        <v>37</v>
      </c>
      <c r="F48" s="1248"/>
      <c r="G48" s="1248"/>
      <c r="H48" s="1249"/>
      <c r="I48" s="107" t="s">
        <v>518</v>
      </c>
      <c r="J48" s="108" t="s">
        <v>518</v>
      </c>
      <c r="K48" s="108" t="s">
        <v>518</v>
      </c>
      <c r="L48" s="108" t="s">
        <v>518</v>
      </c>
      <c r="M48" s="109" t="s">
        <v>518</v>
      </c>
    </row>
    <row r="49" spans="2:13" ht="27.75" customHeight="1" x14ac:dyDescent="0.15">
      <c r="B49" s="1244"/>
      <c r="C49" s="1245"/>
      <c r="D49" s="106"/>
      <c r="E49" s="1248" t="s">
        <v>38</v>
      </c>
      <c r="F49" s="1248"/>
      <c r="G49" s="1248"/>
      <c r="H49" s="1249"/>
      <c r="I49" s="107" t="s">
        <v>518</v>
      </c>
      <c r="J49" s="108" t="s">
        <v>518</v>
      </c>
      <c r="K49" s="108" t="s">
        <v>518</v>
      </c>
      <c r="L49" s="108" t="s">
        <v>518</v>
      </c>
      <c r="M49" s="109" t="s">
        <v>518</v>
      </c>
    </row>
    <row r="50" spans="2:13" ht="27.75" customHeight="1" x14ac:dyDescent="0.15">
      <c r="B50" s="1253" t="s">
        <v>39</v>
      </c>
      <c r="C50" s="1254"/>
      <c r="D50" s="112"/>
      <c r="E50" s="1248" t="s">
        <v>40</v>
      </c>
      <c r="F50" s="1248"/>
      <c r="G50" s="1248"/>
      <c r="H50" s="1249"/>
      <c r="I50" s="107">
        <v>17365</v>
      </c>
      <c r="J50" s="108">
        <v>17643</v>
      </c>
      <c r="K50" s="108">
        <v>17915</v>
      </c>
      <c r="L50" s="108">
        <v>17722</v>
      </c>
      <c r="M50" s="109">
        <v>16378</v>
      </c>
    </row>
    <row r="51" spans="2:13" ht="27.75" customHeight="1" x14ac:dyDescent="0.15">
      <c r="B51" s="1242"/>
      <c r="C51" s="1243"/>
      <c r="D51" s="106"/>
      <c r="E51" s="1248" t="s">
        <v>41</v>
      </c>
      <c r="F51" s="1248"/>
      <c r="G51" s="1248"/>
      <c r="H51" s="1249"/>
      <c r="I51" s="107">
        <v>1761</v>
      </c>
      <c r="J51" s="108">
        <v>1558</v>
      </c>
      <c r="K51" s="108">
        <v>1492</v>
      </c>
      <c r="L51" s="108">
        <v>1402</v>
      </c>
      <c r="M51" s="109">
        <v>1192</v>
      </c>
    </row>
    <row r="52" spans="2:13" ht="27.75" customHeight="1" x14ac:dyDescent="0.15">
      <c r="B52" s="1244"/>
      <c r="C52" s="1245"/>
      <c r="D52" s="106"/>
      <c r="E52" s="1248" t="s">
        <v>42</v>
      </c>
      <c r="F52" s="1248"/>
      <c r="G52" s="1248"/>
      <c r="H52" s="1249"/>
      <c r="I52" s="107">
        <v>22601</v>
      </c>
      <c r="J52" s="108">
        <v>21121</v>
      </c>
      <c r="K52" s="108">
        <v>19855</v>
      </c>
      <c r="L52" s="108">
        <v>19942</v>
      </c>
      <c r="M52" s="109">
        <v>21129</v>
      </c>
    </row>
    <row r="53" spans="2:13" ht="27.75" customHeight="1" thickBot="1" x14ac:dyDescent="0.2">
      <c r="B53" s="1255" t="s">
        <v>43</v>
      </c>
      <c r="C53" s="1256"/>
      <c r="D53" s="113"/>
      <c r="E53" s="1257" t="s">
        <v>44</v>
      </c>
      <c r="F53" s="1257"/>
      <c r="G53" s="1257"/>
      <c r="H53" s="1258"/>
      <c r="I53" s="114">
        <v>-7616</v>
      </c>
      <c r="J53" s="115">
        <v>-7742</v>
      </c>
      <c r="K53" s="115">
        <v>-8550</v>
      </c>
      <c r="L53" s="115">
        <v>-7631</v>
      </c>
      <c r="M53" s="116">
        <v>-5348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r8yTTHHLN9U+rM5/RlrREjRF+8eikShd5mgaQ5lqD4c06kB7qVOF7BE4LYg4UpbqNNDF+zV0TWV/Y1UQiKRnA==" saltValue="JW/AVhHeBlShtD7HtAEbj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67" t="s">
        <v>47</v>
      </c>
      <c r="D55" s="1267"/>
      <c r="E55" s="1268"/>
      <c r="F55" s="128">
        <v>5991</v>
      </c>
      <c r="G55" s="128">
        <v>6212</v>
      </c>
      <c r="H55" s="129">
        <v>5865</v>
      </c>
    </row>
    <row r="56" spans="2:8" ht="52.5" customHeight="1" x14ac:dyDescent="0.15">
      <c r="B56" s="130"/>
      <c r="C56" s="1269" t="s">
        <v>48</v>
      </c>
      <c r="D56" s="1269"/>
      <c r="E56" s="1270"/>
      <c r="F56" s="131">
        <v>1776</v>
      </c>
      <c r="G56" s="131">
        <v>1780</v>
      </c>
      <c r="H56" s="132">
        <v>1784</v>
      </c>
    </row>
    <row r="57" spans="2:8" ht="53.25" customHeight="1" x14ac:dyDescent="0.15">
      <c r="B57" s="130"/>
      <c r="C57" s="1271" t="s">
        <v>49</v>
      </c>
      <c r="D57" s="1271"/>
      <c r="E57" s="1272"/>
      <c r="F57" s="133">
        <v>11730</v>
      </c>
      <c r="G57" s="133">
        <v>11138</v>
      </c>
      <c r="H57" s="134">
        <v>10092</v>
      </c>
    </row>
    <row r="58" spans="2:8" ht="45.75" customHeight="1" x14ac:dyDescent="0.15">
      <c r="B58" s="135"/>
      <c r="C58" s="1259" t="s">
        <v>603</v>
      </c>
      <c r="D58" s="1260"/>
      <c r="E58" s="1261"/>
      <c r="F58" s="136">
        <v>6164</v>
      </c>
      <c r="G58" s="136">
        <v>5790</v>
      </c>
      <c r="H58" s="137">
        <v>4885</v>
      </c>
    </row>
    <row r="59" spans="2:8" ht="45.75" customHeight="1" x14ac:dyDescent="0.15">
      <c r="B59" s="135"/>
      <c r="C59" s="1259" t="s">
        <v>604</v>
      </c>
      <c r="D59" s="1260"/>
      <c r="E59" s="1261"/>
      <c r="F59" s="136">
        <v>3217</v>
      </c>
      <c r="G59" s="136">
        <v>3040</v>
      </c>
      <c r="H59" s="137">
        <v>2945</v>
      </c>
    </row>
    <row r="60" spans="2:8" ht="45.75" customHeight="1" x14ac:dyDescent="0.15">
      <c r="B60" s="135"/>
      <c r="C60" s="1259" t="s">
        <v>605</v>
      </c>
      <c r="D60" s="1260"/>
      <c r="E60" s="1261"/>
      <c r="F60" s="136">
        <v>939</v>
      </c>
      <c r="G60" s="136">
        <v>891</v>
      </c>
      <c r="H60" s="137">
        <v>841</v>
      </c>
    </row>
    <row r="61" spans="2:8" ht="45.75" customHeight="1" x14ac:dyDescent="0.15">
      <c r="B61" s="135"/>
      <c r="C61" s="1259" t="s">
        <v>606</v>
      </c>
      <c r="D61" s="1260"/>
      <c r="E61" s="1261"/>
      <c r="F61" s="136">
        <v>576</v>
      </c>
      <c r="G61" s="136">
        <v>522</v>
      </c>
      <c r="H61" s="137">
        <v>477</v>
      </c>
    </row>
    <row r="62" spans="2:8" ht="45.75" customHeight="1" thickBot="1" x14ac:dyDescent="0.2">
      <c r="B62" s="138"/>
      <c r="C62" s="1262" t="s">
        <v>607</v>
      </c>
      <c r="D62" s="1263"/>
      <c r="E62" s="1264"/>
      <c r="F62" s="139">
        <v>209</v>
      </c>
      <c r="G62" s="139">
        <v>339</v>
      </c>
      <c r="H62" s="140">
        <v>421</v>
      </c>
    </row>
    <row r="63" spans="2:8" ht="52.5" customHeight="1" thickBot="1" x14ac:dyDescent="0.2">
      <c r="B63" s="141"/>
      <c r="C63" s="1265" t="s">
        <v>50</v>
      </c>
      <c r="D63" s="1265"/>
      <c r="E63" s="1266"/>
      <c r="F63" s="142">
        <v>19498</v>
      </c>
      <c r="G63" s="142">
        <v>19130</v>
      </c>
      <c r="H63" s="143">
        <v>17740</v>
      </c>
    </row>
    <row r="64" spans="2:8" ht="15" customHeight="1" x14ac:dyDescent="0.15"/>
  </sheetData>
  <sheetProtection algorithmName="SHA-512" hashValue="E5LZPPtyoEKblacM0yh8HJy+Ip1IGlu2WvEUS6spEfL8oqkIa9m5lDYvnxeSTWeg/HYn36bK02Dk7Re1RD3Obw==" saltValue="0wNmOEqdgC8GQ7uPRojb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556</v>
      </c>
      <c r="G2" s="157"/>
      <c r="H2" s="158"/>
    </row>
    <row r="3" spans="1:8" x14ac:dyDescent="0.15">
      <c r="A3" s="154" t="s">
        <v>549</v>
      </c>
      <c r="B3" s="159"/>
      <c r="C3" s="160"/>
      <c r="D3" s="161">
        <v>73074</v>
      </c>
      <c r="E3" s="162"/>
      <c r="F3" s="163">
        <v>83280</v>
      </c>
      <c r="G3" s="164"/>
      <c r="H3" s="165"/>
    </row>
    <row r="4" spans="1:8" x14ac:dyDescent="0.15">
      <c r="A4" s="166"/>
      <c r="B4" s="167"/>
      <c r="C4" s="168"/>
      <c r="D4" s="169">
        <v>42111</v>
      </c>
      <c r="E4" s="170"/>
      <c r="F4" s="171">
        <v>43123</v>
      </c>
      <c r="G4" s="172"/>
      <c r="H4" s="173"/>
    </row>
    <row r="5" spans="1:8" x14ac:dyDescent="0.15">
      <c r="A5" s="154" t="s">
        <v>551</v>
      </c>
      <c r="B5" s="159"/>
      <c r="C5" s="160"/>
      <c r="D5" s="161">
        <v>104647</v>
      </c>
      <c r="E5" s="162"/>
      <c r="F5" s="163">
        <v>88968</v>
      </c>
      <c r="G5" s="164"/>
      <c r="H5" s="165"/>
    </row>
    <row r="6" spans="1:8" x14ac:dyDescent="0.15">
      <c r="A6" s="166"/>
      <c r="B6" s="167"/>
      <c r="C6" s="168"/>
      <c r="D6" s="169">
        <v>54112</v>
      </c>
      <c r="E6" s="170"/>
      <c r="F6" s="171">
        <v>45482</v>
      </c>
      <c r="G6" s="172"/>
      <c r="H6" s="173"/>
    </row>
    <row r="7" spans="1:8" x14ac:dyDescent="0.15">
      <c r="A7" s="154" t="s">
        <v>552</v>
      </c>
      <c r="B7" s="159"/>
      <c r="C7" s="160"/>
      <c r="D7" s="161">
        <v>77700</v>
      </c>
      <c r="E7" s="162"/>
      <c r="F7" s="163">
        <v>85173</v>
      </c>
      <c r="G7" s="164"/>
      <c r="H7" s="165"/>
    </row>
    <row r="8" spans="1:8" x14ac:dyDescent="0.15">
      <c r="A8" s="166"/>
      <c r="B8" s="167"/>
      <c r="C8" s="168"/>
      <c r="D8" s="169">
        <v>53495</v>
      </c>
      <c r="E8" s="170"/>
      <c r="F8" s="171">
        <v>43913</v>
      </c>
      <c r="G8" s="172"/>
      <c r="H8" s="173"/>
    </row>
    <row r="9" spans="1:8" x14ac:dyDescent="0.15">
      <c r="A9" s="154" t="s">
        <v>553</v>
      </c>
      <c r="B9" s="159"/>
      <c r="C9" s="160"/>
      <c r="D9" s="161">
        <v>164773</v>
      </c>
      <c r="E9" s="162"/>
      <c r="F9" s="163">
        <v>94081</v>
      </c>
      <c r="G9" s="164"/>
      <c r="H9" s="165"/>
    </row>
    <row r="10" spans="1:8" x14ac:dyDescent="0.15">
      <c r="A10" s="166"/>
      <c r="B10" s="167"/>
      <c r="C10" s="168"/>
      <c r="D10" s="169">
        <v>130567</v>
      </c>
      <c r="E10" s="170"/>
      <c r="F10" s="171">
        <v>48949</v>
      </c>
      <c r="G10" s="172"/>
      <c r="H10" s="173"/>
    </row>
    <row r="11" spans="1:8" x14ac:dyDescent="0.15">
      <c r="A11" s="154" t="s">
        <v>554</v>
      </c>
      <c r="B11" s="159"/>
      <c r="C11" s="160"/>
      <c r="D11" s="161">
        <v>228663</v>
      </c>
      <c r="E11" s="162"/>
      <c r="F11" s="163">
        <v>92632</v>
      </c>
      <c r="G11" s="164"/>
      <c r="H11" s="165"/>
    </row>
    <row r="12" spans="1:8" x14ac:dyDescent="0.15">
      <c r="A12" s="166"/>
      <c r="B12" s="167"/>
      <c r="C12" s="174"/>
      <c r="D12" s="169">
        <v>168474</v>
      </c>
      <c r="E12" s="170"/>
      <c r="F12" s="171">
        <v>47978</v>
      </c>
      <c r="G12" s="172"/>
      <c r="H12" s="173"/>
    </row>
    <row r="13" spans="1:8" x14ac:dyDescent="0.15">
      <c r="A13" s="154"/>
      <c r="B13" s="159"/>
      <c r="C13" s="175"/>
      <c r="D13" s="176">
        <v>129771</v>
      </c>
      <c r="E13" s="177"/>
      <c r="F13" s="178">
        <v>88827</v>
      </c>
      <c r="G13" s="179"/>
      <c r="H13" s="165"/>
    </row>
    <row r="14" spans="1:8" x14ac:dyDescent="0.15">
      <c r="A14" s="166"/>
      <c r="B14" s="167"/>
      <c r="C14" s="168"/>
      <c r="D14" s="169">
        <v>89752</v>
      </c>
      <c r="E14" s="170"/>
      <c r="F14" s="171">
        <v>45889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6.24</v>
      </c>
      <c r="C19" s="180">
        <f>ROUND(VALUE(SUBSTITUTE(実質収支比率等に係る経年分析!G$48,"▲","-")),2)</f>
        <v>9.15</v>
      </c>
      <c r="D19" s="180">
        <f>ROUND(VALUE(SUBSTITUTE(実質収支比率等に係る経年分析!H$48,"▲","-")),2)</f>
        <v>6.97</v>
      </c>
      <c r="E19" s="180">
        <f>ROUND(VALUE(SUBSTITUTE(実質収支比率等に係る経年分析!I$48,"▲","-")),2)</f>
        <v>5.66</v>
      </c>
      <c r="F19" s="180">
        <f>ROUND(VALUE(SUBSTITUTE(実質収支比率等に係る経年分析!J$48,"▲","-")),2)</f>
        <v>5.96</v>
      </c>
    </row>
    <row r="20" spans="1:11" x14ac:dyDescent="0.15">
      <c r="A20" s="180" t="s">
        <v>54</v>
      </c>
      <c r="B20" s="180">
        <f>ROUND(VALUE(SUBSTITUTE(実質収支比率等に係る経年分析!F$47,"▲","-")),2)</f>
        <v>38.15</v>
      </c>
      <c r="C20" s="180">
        <f>ROUND(VALUE(SUBSTITUTE(実質収支比率等に係る経年分析!G$47,"▲","-")),2)</f>
        <v>40.82</v>
      </c>
      <c r="D20" s="180">
        <f>ROUND(VALUE(SUBSTITUTE(実質収支比率等に係る経年分析!H$47,"▲","-")),2)</f>
        <v>40.68</v>
      </c>
      <c r="E20" s="180">
        <f>ROUND(VALUE(SUBSTITUTE(実質収支比率等に係る経年分析!I$47,"▲","-")),2)</f>
        <v>43.02</v>
      </c>
      <c r="F20" s="180">
        <f>ROUND(VALUE(SUBSTITUTE(実質収支比率等に係る経年分析!J$47,"▲","-")),2)</f>
        <v>40.17</v>
      </c>
    </row>
    <row r="21" spans="1:11" x14ac:dyDescent="0.15">
      <c r="A21" s="180" t="s">
        <v>55</v>
      </c>
      <c r="B21" s="180">
        <f>IF(ISNUMBER(VALUE(SUBSTITUTE(実質収支比率等に係る経年分析!F$49,"▲","-"))),ROUND(VALUE(SUBSTITUTE(実質収支比率等に係る経年分析!F$49,"▲","-")),2),NA())</f>
        <v>-9.33</v>
      </c>
      <c r="C21" s="180">
        <f>IF(ISNUMBER(VALUE(SUBSTITUTE(実質収支比率等に係る経年分析!G$49,"▲","-"))),ROUND(VALUE(SUBSTITUTE(実質収支比率等に係る経年分析!G$49,"▲","-")),2),NA())</f>
        <v>0.75</v>
      </c>
      <c r="D21" s="180">
        <f>IF(ISNUMBER(VALUE(SUBSTITUTE(実質収支比率等に係る経年分析!H$49,"▲","-"))),ROUND(VALUE(SUBSTITUTE(実質収支比率等に係る経年分析!H$49,"▲","-")),2),NA())</f>
        <v>-8.35</v>
      </c>
      <c r="E21" s="180">
        <f>IF(ISNUMBER(VALUE(SUBSTITUTE(実質収支比率等に係る経年分析!I$49,"▲","-"))),ROUND(VALUE(SUBSTITUTE(実質収支比率等に係る経年分析!I$49,"▲","-")),2),NA())</f>
        <v>-3.48</v>
      </c>
      <c r="F21" s="180">
        <f>IF(ISNUMBER(VALUE(SUBSTITUTE(実質収支比率等に係る経年分析!J$49,"▲","-"))),ROUND(VALUE(SUBSTITUTE(実質収支比率等に係る経年分析!J$49,"▲","-")),2),NA())</f>
        <v>-4.8099999999999996</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0.28999999999999998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0.05</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公共下水道特別会計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0.15</v>
      </c>
    </row>
    <row r="30" spans="1:11" x14ac:dyDescent="0.15">
      <c r="A30" s="181" t="str">
        <f>IF(連結実質赤字比率に係る赤字・黒字の構成分析!C$40="",NA(),連結実質赤字比率に係る赤字・黒字の構成分析!C$40)</f>
        <v>農業集落排水特別会計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0.14000000000000001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0.15</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0.28999999999999998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0.66</v>
      </c>
    </row>
    <row r="32" spans="1:11" x14ac:dyDescent="0.15">
      <c r="A32" s="181" t="str">
        <f>IF(連結実質赤字比率に係る赤字・黒字の構成分析!C$38="",NA(),連結実質赤字比率に係る赤字・黒字の構成分析!C$38)</f>
        <v>電気事業特別会計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0.99</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3.27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1.34</v>
      </c>
    </row>
    <row r="34" spans="1:16" x14ac:dyDescent="0.15">
      <c r="A34" s="181" t="str">
        <f>IF(連結実質赤字比率に係る赤字・黒字の構成分析!C$36="",NA(),連結実質赤字比率に係る赤字・黒字の構成分析!C$36)</f>
        <v>上水道特別会計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3.72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4.03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4.1500000000000004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4.82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4.07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6.24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9.14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6.97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5.66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5.96</v>
      </c>
    </row>
    <row r="36" spans="1:16" x14ac:dyDescent="0.15">
      <c r="A36" s="181" t="str">
        <f>IF(連結実質赤字比率に係る赤字・黒字の構成分析!C$34="",NA(),連結実質赤字比率に係る赤字・黒字の構成分析!C$34)</f>
        <v>病院事業特別会計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10.87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9.39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8.66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7.71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9.66</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2933</v>
      </c>
      <c r="E42" s="182"/>
      <c r="F42" s="182"/>
      <c r="G42" s="182">
        <f>'実質公債費比率（分子）の構造'!L$52</f>
        <v>2830</v>
      </c>
      <c r="H42" s="182"/>
      <c r="I42" s="182"/>
      <c r="J42" s="182">
        <f>'実質公債費比率（分子）の構造'!M$52</f>
        <v>2710</v>
      </c>
      <c r="K42" s="182"/>
      <c r="L42" s="182"/>
      <c r="M42" s="182">
        <f>'実質公債費比率（分子）の構造'!N$52</f>
        <v>2634</v>
      </c>
      <c r="N42" s="182"/>
      <c r="O42" s="182"/>
      <c r="P42" s="182">
        <f>'実質公債費比率（分子）の構造'!O$52</f>
        <v>2505</v>
      </c>
    </row>
    <row r="43" spans="1:16" x14ac:dyDescent="0.15">
      <c r="A43" s="182" t="s">
        <v>17</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63</v>
      </c>
      <c r="B44" s="182">
        <f>'実質公債費比率（分子）の構造'!K$50</f>
        <v>8</v>
      </c>
      <c r="C44" s="182"/>
      <c r="D44" s="182"/>
      <c r="E44" s="182">
        <f>'実質公債費比率（分子）の構造'!L$50</f>
        <v>8</v>
      </c>
      <c r="F44" s="182"/>
      <c r="G44" s="182"/>
      <c r="H44" s="182">
        <f>'実質公債費比率（分子）の構造'!M$50</f>
        <v>7</v>
      </c>
      <c r="I44" s="182"/>
      <c r="J44" s="182"/>
      <c r="K44" s="182">
        <f>'実質公債費比率（分子）の構造'!N$50</f>
        <v>11</v>
      </c>
      <c r="L44" s="182"/>
      <c r="M44" s="182"/>
      <c r="N44" s="182" t="str">
        <f>'実質公債費比率（分子）の構造'!O$50</f>
        <v>-</v>
      </c>
      <c r="O44" s="182"/>
      <c r="P44" s="182"/>
    </row>
    <row r="45" spans="1:16" x14ac:dyDescent="0.15">
      <c r="A45" s="182" t="s">
        <v>64</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65</v>
      </c>
      <c r="B46" s="182">
        <f>'実質公債費比率（分子）の構造'!K$48</f>
        <v>342</v>
      </c>
      <c r="C46" s="182"/>
      <c r="D46" s="182"/>
      <c r="E46" s="182">
        <f>'実質公債費比率（分子）の構造'!L$48</f>
        <v>369</v>
      </c>
      <c r="F46" s="182"/>
      <c r="G46" s="182"/>
      <c r="H46" s="182">
        <f>'実質公債費比率（分子）の構造'!M$48</f>
        <v>368</v>
      </c>
      <c r="I46" s="182"/>
      <c r="J46" s="182"/>
      <c r="K46" s="182">
        <f>'実質公債費比率（分子）の構造'!N$48</f>
        <v>358</v>
      </c>
      <c r="L46" s="182"/>
      <c r="M46" s="182"/>
      <c r="N46" s="182">
        <f>'実質公債費比率（分子）の構造'!O$48</f>
        <v>361</v>
      </c>
      <c r="O46" s="182"/>
      <c r="P46" s="182"/>
    </row>
    <row r="47" spans="1:16" x14ac:dyDescent="0.15">
      <c r="A47" s="182" t="s">
        <v>66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3194</v>
      </c>
      <c r="C49" s="182"/>
      <c r="D49" s="182"/>
      <c r="E49" s="182">
        <f>'実質公債費比率（分子）の構造'!L$45</f>
        <v>3054</v>
      </c>
      <c r="F49" s="182"/>
      <c r="G49" s="182"/>
      <c r="H49" s="182">
        <f>'実質公債費比率（分子）の構造'!M$45</f>
        <v>2926</v>
      </c>
      <c r="I49" s="182"/>
      <c r="J49" s="182"/>
      <c r="K49" s="182">
        <f>'実質公債費比率（分子）の構造'!N$45</f>
        <v>2869</v>
      </c>
      <c r="L49" s="182"/>
      <c r="M49" s="182"/>
      <c r="N49" s="182">
        <f>'実質公債費比率（分子）の構造'!O$45</f>
        <v>2724</v>
      </c>
      <c r="O49" s="182"/>
      <c r="P49" s="182"/>
    </row>
    <row r="50" spans="1:16" x14ac:dyDescent="0.15">
      <c r="A50" s="182" t="s">
        <v>69</v>
      </c>
      <c r="B50" s="182" t="e">
        <f>NA()</f>
        <v>#N/A</v>
      </c>
      <c r="C50" s="182">
        <f>IF(ISNUMBER('実質公債費比率（分子）の構造'!K$53),'実質公債費比率（分子）の構造'!K$53,NA())</f>
        <v>611</v>
      </c>
      <c r="D50" s="182" t="e">
        <f>NA()</f>
        <v>#N/A</v>
      </c>
      <c r="E50" s="182" t="e">
        <f>NA()</f>
        <v>#N/A</v>
      </c>
      <c r="F50" s="182">
        <f>IF(ISNUMBER('実質公債費比率（分子）の構造'!L$53),'実質公債費比率（分子）の構造'!L$53,NA())</f>
        <v>601</v>
      </c>
      <c r="G50" s="182" t="e">
        <f>NA()</f>
        <v>#N/A</v>
      </c>
      <c r="H50" s="182" t="e">
        <f>NA()</f>
        <v>#N/A</v>
      </c>
      <c r="I50" s="182">
        <f>IF(ISNUMBER('実質公債費比率（分子）の構造'!M$53),'実質公債費比率（分子）の構造'!M$53,NA())</f>
        <v>591</v>
      </c>
      <c r="J50" s="182" t="e">
        <f>NA()</f>
        <v>#N/A</v>
      </c>
      <c r="K50" s="182" t="e">
        <f>NA()</f>
        <v>#N/A</v>
      </c>
      <c r="L50" s="182">
        <f>IF(ISNUMBER('実質公債費比率（分子）の構造'!N$53),'実質公債費比率（分子）の構造'!N$53,NA())</f>
        <v>604</v>
      </c>
      <c r="M50" s="182" t="e">
        <f>NA()</f>
        <v>#N/A</v>
      </c>
      <c r="N50" s="182" t="e">
        <f>NA()</f>
        <v>#N/A</v>
      </c>
      <c r="O50" s="182">
        <f>IF(ISNUMBER('実質公債費比率（分子）の構造'!O$53),'実質公債費比率（分子）の構造'!O$53,NA())</f>
        <v>580</v>
      </c>
      <c r="P50" s="182" t="e">
        <f>NA()</f>
        <v>#N/A</v>
      </c>
    </row>
    <row r="53" spans="1:16" x14ac:dyDescent="0.15">
      <c r="A53" s="150" t="s">
        <v>70</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22601</v>
      </c>
      <c r="E56" s="181"/>
      <c r="F56" s="181"/>
      <c r="G56" s="181">
        <f>'将来負担比率（分子）の構造'!J$52</f>
        <v>21121</v>
      </c>
      <c r="H56" s="181"/>
      <c r="I56" s="181"/>
      <c r="J56" s="181">
        <f>'将来負担比率（分子）の構造'!K$52</f>
        <v>19855</v>
      </c>
      <c r="K56" s="181"/>
      <c r="L56" s="181"/>
      <c r="M56" s="181">
        <f>'将来負担比率（分子）の構造'!L$52</f>
        <v>19942</v>
      </c>
      <c r="N56" s="181"/>
      <c r="O56" s="181"/>
      <c r="P56" s="181">
        <f>'将来負担比率（分子）の構造'!M$52</f>
        <v>21129</v>
      </c>
    </row>
    <row r="57" spans="1:16" x14ac:dyDescent="0.15">
      <c r="A57" s="181" t="s">
        <v>41</v>
      </c>
      <c r="B57" s="181"/>
      <c r="C57" s="181"/>
      <c r="D57" s="181">
        <f>'将来負担比率（分子）の構造'!I$51</f>
        <v>1761</v>
      </c>
      <c r="E57" s="181"/>
      <c r="F57" s="181"/>
      <c r="G57" s="181">
        <f>'将来負担比率（分子）の構造'!J$51</f>
        <v>1558</v>
      </c>
      <c r="H57" s="181"/>
      <c r="I57" s="181"/>
      <c r="J57" s="181">
        <f>'将来負担比率（分子）の構造'!K$51</f>
        <v>1492</v>
      </c>
      <c r="K57" s="181"/>
      <c r="L57" s="181"/>
      <c r="M57" s="181">
        <f>'将来負担比率（分子）の構造'!L$51</f>
        <v>1402</v>
      </c>
      <c r="N57" s="181"/>
      <c r="O57" s="181"/>
      <c r="P57" s="181">
        <f>'将来負担比率（分子）の構造'!M$51</f>
        <v>1192</v>
      </c>
    </row>
    <row r="58" spans="1:16" x14ac:dyDescent="0.15">
      <c r="A58" s="181" t="s">
        <v>40</v>
      </c>
      <c r="B58" s="181"/>
      <c r="C58" s="181"/>
      <c r="D58" s="181">
        <f>'将来負担比率（分子）の構造'!I$50</f>
        <v>17365</v>
      </c>
      <c r="E58" s="181"/>
      <c r="F58" s="181"/>
      <c r="G58" s="181">
        <f>'将来負担比率（分子）の構造'!J$50</f>
        <v>17643</v>
      </c>
      <c r="H58" s="181"/>
      <c r="I58" s="181"/>
      <c r="J58" s="181">
        <f>'将来負担比率（分子）の構造'!K$50</f>
        <v>17915</v>
      </c>
      <c r="K58" s="181"/>
      <c r="L58" s="181"/>
      <c r="M58" s="181">
        <f>'将来負担比率（分子）の構造'!L$50</f>
        <v>17722</v>
      </c>
      <c r="N58" s="181"/>
      <c r="O58" s="181"/>
      <c r="P58" s="181">
        <f>'将来負担比率（分子）の構造'!M$50</f>
        <v>16378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3</v>
      </c>
      <c r="C61" s="181"/>
      <c r="D61" s="181"/>
      <c r="E61" s="181">
        <f>'将来負担比率（分子）の構造'!J$46</f>
        <v>1</v>
      </c>
      <c r="F61" s="181"/>
      <c r="G61" s="181"/>
      <c r="H61" s="181">
        <f>'将来負担比率（分子）の構造'!K$46</f>
        <v>1</v>
      </c>
      <c r="I61" s="181"/>
      <c r="J61" s="181"/>
      <c r="K61" s="181">
        <f>'将来負担比率（分子）の構造'!L$46</f>
        <v>0</v>
      </c>
      <c r="L61" s="181"/>
      <c r="M61" s="181"/>
      <c r="N61" s="181" t="str">
        <f>'将来負担比率（分子）の構造'!M$46</f>
        <v>-</v>
      </c>
      <c r="O61" s="181"/>
      <c r="P61" s="181"/>
    </row>
    <row r="62" spans="1:16" x14ac:dyDescent="0.15">
      <c r="A62" s="181" t="s">
        <v>34</v>
      </c>
      <c r="B62" s="181">
        <f>'将来負担比率（分子）の構造'!I$45</f>
        <v>5554</v>
      </c>
      <c r="C62" s="181"/>
      <c r="D62" s="181"/>
      <c r="E62" s="181">
        <f>'将来負担比率（分子）の構造'!J$45</f>
        <v>5580</v>
      </c>
      <c r="F62" s="181"/>
      <c r="G62" s="181"/>
      <c r="H62" s="181">
        <f>'将来負担比率（分子）の構造'!K$45</f>
        <v>5301</v>
      </c>
      <c r="I62" s="181"/>
      <c r="J62" s="181"/>
      <c r="K62" s="181">
        <f>'将来負担比率（分子）の構造'!L$45</f>
        <v>5311</v>
      </c>
      <c r="L62" s="181"/>
      <c r="M62" s="181"/>
      <c r="N62" s="181">
        <f>'将来負担比率（分子）の構造'!M$45</f>
        <v>5073</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3834</v>
      </c>
      <c r="C64" s="181"/>
      <c r="D64" s="181"/>
      <c r="E64" s="181">
        <f>'将来負担比率（分子）の構造'!J$43</f>
        <v>3733</v>
      </c>
      <c r="F64" s="181"/>
      <c r="G64" s="181"/>
      <c r="H64" s="181">
        <f>'将来負担比率（分子）の構造'!K$43</f>
        <v>3446</v>
      </c>
      <c r="I64" s="181"/>
      <c r="J64" s="181"/>
      <c r="K64" s="181">
        <f>'将来負担比率（分子）の構造'!L$43</f>
        <v>3271</v>
      </c>
      <c r="L64" s="181"/>
      <c r="M64" s="181"/>
      <c r="N64" s="181">
        <f>'将来負担比率（分子）の構造'!M$43</f>
        <v>3240</v>
      </c>
      <c r="O64" s="181"/>
      <c r="P64" s="181"/>
    </row>
    <row r="65" spans="1:16" x14ac:dyDescent="0.15">
      <c r="A65" s="181" t="s">
        <v>31</v>
      </c>
      <c r="B65" s="181">
        <f>'将来負担比率（分子）の構造'!I$42</f>
        <v>25</v>
      </c>
      <c r="C65" s="181"/>
      <c r="D65" s="181"/>
      <c r="E65" s="181">
        <f>'将来負担比率（分子）の構造'!J$42</f>
        <v>17</v>
      </c>
      <c r="F65" s="181"/>
      <c r="G65" s="181"/>
      <c r="H65" s="181">
        <f>'将来負担比率（分子）の構造'!K$42</f>
        <v>11</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24696</v>
      </c>
      <c r="C66" s="181"/>
      <c r="D66" s="181"/>
      <c r="E66" s="181">
        <f>'将来負担比率（分子）の構造'!J$41</f>
        <v>23247</v>
      </c>
      <c r="F66" s="181"/>
      <c r="G66" s="181"/>
      <c r="H66" s="181">
        <f>'将来負担比率（分子）の構造'!K$41</f>
        <v>21954</v>
      </c>
      <c r="I66" s="181"/>
      <c r="J66" s="181"/>
      <c r="K66" s="181">
        <f>'将来負担比率（分子）の構造'!L$41</f>
        <v>22853</v>
      </c>
      <c r="L66" s="181"/>
      <c r="M66" s="181"/>
      <c r="N66" s="181">
        <f>'将来負担比率（分子）の構造'!M$41</f>
        <v>25038</v>
      </c>
      <c r="O66" s="181"/>
      <c r="P66" s="181"/>
    </row>
    <row r="67" spans="1:16" x14ac:dyDescent="0.15">
      <c r="A67" s="181" t="s">
        <v>73</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74</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75</v>
      </c>
      <c r="B72" s="185">
        <f>基金残高に係る経年分析!F55</f>
        <v>5991</v>
      </c>
      <c r="C72" s="185">
        <f>基金残高に係る経年分析!G55</f>
        <v>6212</v>
      </c>
      <c r="D72" s="185">
        <f>基金残高に係る経年分析!H55</f>
        <v>5865</v>
      </c>
    </row>
    <row r="73" spans="1:16" x14ac:dyDescent="0.15">
      <c r="A73" s="184" t="s">
        <v>76</v>
      </c>
      <c r="B73" s="185">
        <f>基金残高に係る経年分析!F56</f>
        <v>1776</v>
      </c>
      <c r="C73" s="185">
        <f>基金残高に係る経年分析!G56</f>
        <v>1780</v>
      </c>
      <c r="D73" s="185">
        <f>基金残高に係る経年分析!H56</f>
        <v>1784</v>
      </c>
    </row>
    <row r="74" spans="1:16" x14ac:dyDescent="0.15">
      <c r="A74" s="184" t="s">
        <v>77</v>
      </c>
      <c r="B74" s="185">
        <f>基金残高に係る経年分析!F57</f>
        <v>11730</v>
      </c>
      <c r="C74" s="185">
        <f>基金残高に係る経年分析!G57</f>
        <v>11138</v>
      </c>
      <c r="D74" s="185">
        <f>基金残高に係る経年分析!H57</f>
        <v>10092</v>
      </c>
    </row>
  </sheetData>
  <sheetProtection algorithmName="SHA-512" hashValue="uJOTpG7DjeG2FbfpvwrT0mXnnA1dnSKgquRk8e9HqcbpGk2SfycbP9mwcnIptBcHdLnyB8uIP/NzjdG4d0dNlw==" saltValue="x75PZXVadFoKQna+CYsz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bungoohno</cp:lastModifiedBy>
  <cp:lastPrinted>2022-03-07T00:20:31Z</cp:lastPrinted>
  <dcterms:created xsi:type="dcterms:W3CDTF">2022-02-02T07:28:16Z</dcterms:created>
  <dcterms:modified xsi:type="dcterms:W3CDTF">2022-03-20T01:51:57Z</dcterms:modified>
  <cp:category/>
</cp:coreProperties>
</file>