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96.5.30\Bungoono\財政課\財政係\17 財政状況公表\04 財政状況資料集\R04財政状況資料集\060306 令和４年度財政状況資料集の作成及び提出について\08 大分県への再々回答関係\"/>
    </mc:Choice>
  </mc:AlternateContent>
  <bookViews>
    <workbookView xWindow="0" yWindow="0" windowWidth="15360" windowHeight="7635" tabRatio="888"/>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7"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BE37" i="10"/>
  <c r="AM37" i="10"/>
  <c r="U37" i="10"/>
  <c r="C37" i="10"/>
  <c r="BE36" i="10"/>
  <c r="AM36" i="10"/>
  <c r="U36" i="10"/>
  <c r="C36" i="10"/>
  <c r="BE35" i="10"/>
  <c r="AM35" i="10"/>
  <c r="U35" i="10"/>
  <c r="C35" i="10"/>
  <c r="CO34" i="10"/>
  <c r="CO35" i="10" s="1"/>
  <c r="CO36" i="10" s="1"/>
  <c r="CO37" i="10" s="1"/>
  <c r="BW34" i="10"/>
  <c r="BW35" i="10" s="1"/>
  <c r="BW36" i="10" s="1"/>
  <c r="BW37" i="10" s="1"/>
  <c r="BW38" i="10" s="1"/>
  <c r="BW39"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<sst xmlns="http://schemas.openxmlformats.org/spreadsheetml/2006/main" count="1142" uniqueCount="606">
  <si>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</si>
  <si>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</si>
  <si>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</si>
  <si>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</si>
  <si>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</si>
  <si>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</si>
  <si>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</si>
  <si>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</si>
  <si>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</si>
  <si>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</si>
  <si>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</si>
  <si>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</si>
  <si>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</si>
  <si>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</si>
  <si>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</si>
  <si>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</si>
  <si>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</si>
  <si>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</si>
  <si>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</si>
  <si>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</si>
  <si>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</si>
  <si>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</si>
  <si>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</si>
  <si>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</si>
  <si>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</si>
  <si>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</si>
  <si>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</si>
  <si>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</si>
  <si>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</si>
  <si>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</si>
  <si>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</si>
  <si>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</si>
  <si>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</si>
  <si>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</si>
  <si>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</si>
  <si>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</si>
  <si>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</si>
  <si>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</si>
  <si>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</si>
  <si>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</si>
  <si>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</si>
  <si>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</si>
  <si>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</si>
  <si>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</si>
  <si>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</si>
  <si>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</si>
  <si>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</si>
  <si>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</si>
  <si>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</si>
  <si>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</si>
  <si>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</si>
  <si>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</si>
  <si>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</si>
  <si>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</si>
  <si>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</si>
  <si>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</si>
  <si>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</si>
  <si>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</si>
  <si>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</si>
  <si>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</si>
  <si>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</si>
  <si>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</si>
  <si>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</si>
  <si>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</si>
  <si>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</si>
  <si>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</si>
  <si>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</si>
  <si>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</si>
  <si>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</si>
  <si>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</si>
  <si>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</si>
  <si>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</si>
  <si>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</si>
  <si>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</si>
  <si>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</si>
  <si>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</si>
  <si>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</si>
  <si>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</si>
  <si>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</si>
  <si>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</si>
  <si>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</si>
  <si>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</si>
  <si>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</si>
  <si>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</si>
  <si>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大分県</t>
    <phoneticPr fontId="5"/>
  </si>
  <si>
    <t>市町村類型</t>
    <phoneticPr fontId="5"/>
  </si>
  <si>
    <t>Ⅰ－１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</si>
  <si>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</si>
  <si>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</si>
  <si>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</si>
  <si>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</si>
  <si>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</si>
  <si>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</si>
  <si>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</si>
  <si>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</si>
  <si>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</si>
  <si>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</si>
  <si>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</si>
  <si>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</si>
  <si>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豊後大野市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</si>
  <si>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</si>
  <si>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</si>
  <si>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</si>
  <si>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</si>
  <si>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</si>
  <si>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</si>
  <si>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</si>
  <si>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</si>
  <si>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</si>
  <si>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</si>
  <si>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</si>
  <si>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</si>
  <si>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</si>
  <si>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</si>
  <si>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</si>
  <si>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</si>
  <si>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</si>
  <si>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</si>
  <si>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</si>
  <si>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</si>
  <si>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</si>
  <si>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</si>
  <si>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</si>
  <si>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</si>
  <si>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</si>
  <si>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</si>
  <si>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</si>
  <si>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</si>
  <si>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</si>
  <si>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</si>
  <si>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</si>
  <si>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</si>
  <si>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</si>
  <si>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</si>
  <si>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</si>
  <si>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</si>
  <si>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</si>
  <si>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</si>
  <si>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</si>
  <si>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</si>
  <si>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</si>
  <si>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</si>
  <si>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</si>
  <si>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</si>
  <si>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</si>
  <si>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</si>
  <si>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</si>
  <si>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</si>
  <si>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</si>
  <si>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</si>
  <si>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</si>
  <si>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</si>
  <si>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</si>
  <si>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5"/>
  </si>
  <si>
    <t>うち日本人(％)</t>
    <phoneticPr fontId="5"/>
  </si>
  <si>
    <t>-2.1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</si>
  <si>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</si>
  <si>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</si>
  <si>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</si>
  <si>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</si>
  <si>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</si>
  <si>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</si>
  <si>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</si>
  <si>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</si>
  <si>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</si>
  <si>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</si>
  <si>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</si>
  <si>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</si>
  <si>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</si>
  <si>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</si>
  <si>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</si>
  <si>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</si>
  <si>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</si>
  <si>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</si>
  <si>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</si>
  <si>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</si>
  <si>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</si>
  <si>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</si>
  <si>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</si>
  <si>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</si>
  <si>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</si>
  <si>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</si>
  <si>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</si>
  <si>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</si>
  <si>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</si>
  <si>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</si>
  <si>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</si>
  <si>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</si>
  <si>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</si>
  <si>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</si>
  <si>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</si>
  <si>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</si>
  <si>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</si>
  <si>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</si>
  <si>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</si>
  <si>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</si>
  <si>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</si>
  <si>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</si>
  <si>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</si>
  <si>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</si>
  <si>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</si>
  <si>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</si>
  <si>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</si>
  <si>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</si>
  <si>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</si>
  <si>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</si>
  <si>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</si>
  <si>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</si>
  <si>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</si>
  <si>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</si>
  <si>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</si>
  <si>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</si>
  <si>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</si>
  <si>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</si>
  <si>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</si>
  <si>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</si>
  <si>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</si>
  <si>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大分県豊後大野市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</si>
  <si>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</si>
  <si>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</si>
  <si>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</si>
  <si>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</si>
  <si>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</si>
  <si>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</si>
  <si>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</si>
  <si>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</si>
  <si>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</si>
  <si>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</si>
  <si>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</si>
  <si>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</si>
  <si>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</si>
  <si>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</si>
  <si>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</si>
  <si>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</si>
  <si>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</si>
  <si>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</si>
  <si>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</si>
  <si>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</si>
  <si>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</si>
  <si>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</si>
  <si>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</si>
  <si>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</si>
  <si>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</si>
  <si>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</si>
  <si>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</si>
  <si>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</si>
  <si>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</si>
  <si>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</si>
  <si>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</si>
  <si>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</si>
  <si>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</si>
  <si>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</si>
  <si>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</si>
  <si>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</si>
  <si>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</si>
  <si>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</si>
  <si>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</si>
  <si>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</si>
  <si>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</si>
  <si>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</si>
  <si>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</si>
  <si>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</si>
  <si>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</si>
  <si>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</si>
  <si>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</si>
  <si>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</si>
  <si>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</si>
  <si>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</si>
  <si>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</si>
  <si>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</si>
  <si>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</si>
  <si>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</si>
  <si>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</si>
  <si>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</si>
  <si>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</si>
  <si>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</si>
  <si>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</si>
  <si>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</si>
  <si>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</si>
  <si>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</si>
  <si>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</si>
  <si>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</si>
  <si>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</si>
  <si>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</si>
  <si>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</si>
  <si>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</si>
  <si>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</si>
  <si>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</si>
  <si>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</si>
  <si>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</si>
  <si>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</si>
  <si>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</si>
  <si>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</si>
  <si>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</si>
  <si>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</si>
  <si>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</si>
  <si>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</si>
  <si>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</si>
  <si>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</si>
  <si>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</si>
  <si>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</si>
  <si>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</si>
  <si>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</si>
  <si>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</si>
  <si>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</si>
  <si>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</si>
  <si>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</si>
  <si>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</si>
  <si>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</si>
  <si>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</si>
  <si>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</si>
  <si>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</si>
  <si>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</si>
  <si>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</si>
  <si>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</si>
  <si>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</si>
  <si>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</si>
  <si>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</si>
  <si>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</si>
  <si>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</si>
  <si>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</si>
  <si>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</si>
  <si>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</si>
  <si>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</si>
  <si>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</si>
  <si>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</si>
  <si>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</si>
  <si>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</si>
  <si>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</si>
  <si>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</si>
  <si>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</si>
  <si>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</si>
  <si>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</si>
  <si>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</si>
  <si>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</si>
  <si>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</si>
  <si>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</si>
  <si>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</si>
  <si>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</si>
  <si>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</si>
  <si>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</si>
  <si>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</si>
  <si>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</si>
  <si>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</si>
  <si>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</si>
  <si>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</si>
  <si>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</si>
  <si>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</si>
  <si>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</si>
  <si>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</si>
  <si>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</si>
  <si>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</si>
  <si>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</si>
  <si>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</si>
  <si>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</si>
  <si>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</si>
  <si>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</si>
  <si>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</si>
  <si>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</si>
  <si>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</si>
  <si>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</si>
  <si>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</si>
  <si>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</si>
  <si>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</si>
  <si>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</si>
  <si>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</si>
  <si>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</si>
  <si>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</si>
  <si>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</si>
  <si>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大分県豊後大野市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</si>
  <si>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</si>
  <si>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</si>
  <si>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</si>
  <si>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</si>
  <si>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</si>
  <si>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</si>
  <si>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</si>
  <si>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</si>
  <si>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</si>
  <si>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</si>
  <si>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</si>
  <si>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</si>
  <si>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</si>
  <si>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</si>
  <si>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</si>
  <si>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</si>
  <si>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</si>
  <si>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</si>
  <si>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</si>
  <si>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</si>
  <si>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</si>
  <si>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</si>
  <si>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</si>
  <si>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</si>
  <si>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</si>
  <si>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</si>
  <si>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</si>
  <si>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</si>
  <si>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</si>
  <si>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</si>
  <si>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</si>
  <si>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</si>
  <si>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</si>
  <si>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</si>
  <si>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</si>
  <si>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</si>
  <si>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</si>
  <si>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上水道特別会計</t>
    <phoneticPr fontId="5"/>
  </si>
  <si>
    <t>法適用企業</t>
    <phoneticPr fontId="5"/>
  </si>
  <si>
    <t>病院事業特別会計</t>
    <phoneticPr fontId="5"/>
  </si>
  <si>
    <t>法適用企業</t>
    <phoneticPr fontId="5"/>
  </si>
  <si>
    <t>電気事業特別会計</t>
    <phoneticPr fontId="5"/>
  </si>
  <si>
    <t>公共下水道特別会計</t>
    <phoneticPr fontId="5"/>
  </si>
  <si>
    <t>農業集落排水特別会計</t>
    <phoneticPr fontId="5"/>
  </si>
  <si>
    <t>法非適用企業</t>
    <phoneticPr fontId="5"/>
  </si>
  <si>
    <t>浄化槽施設特別会計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</si>
  <si>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</si>
  <si>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</si>
  <si>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</si>
  <si>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</si>
  <si>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</si>
  <si>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</si>
  <si>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</si>
  <si>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</si>
  <si>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</si>
  <si>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</si>
  <si>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</si>
  <si>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</si>
  <si>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</si>
  <si>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</si>
  <si>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</si>
  <si>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</si>
  <si>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</si>
  <si>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</si>
  <si>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</si>
  <si>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</si>
  <si>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</si>
  <si>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</si>
  <si>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</si>
  <si>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</si>
  <si>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</si>
  <si>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</si>
  <si>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</si>
  <si>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</si>
  <si>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</si>
  <si>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</si>
  <si>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</si>
  <si>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</si>
  <si>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</si>
  <si>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</si>
  <si>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</si>
  <si>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</si>
  <si>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</si>
  <si>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</si>
  <si>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</si>
  <si>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</si>
  <si>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</si>
  <si>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</si>
  <si>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</si>
  <si>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</si>
  <si>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</si>
  <si>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</si>
  <si>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</si>
  <si>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</si>
  <si>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</si>
  <si>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</si>
  <si>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</si>
  <si>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</si>
  <si>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</si>
  <si>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</si>
  <si>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</si>
  <si>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</si>
  <si>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</si>
  <si>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</si>
  <si>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病院事業特別会計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</si>
  <si>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</si>
  <si>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</si>
  <si>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</si>
  <si>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</si>
  <si>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農業集落排水特別会計</t>
    <phoneticPr fontId="5"/>
  </si>
  <si>
    <t>(Ｆ)</t>
    <phoneticPr fontId="5"/>
  </si>
  <si>
    <t>公共下水道特別会計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</si>
  <si>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</si>
  <si>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</si>
  <si>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</si>
  <si>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</si>
  <si>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</si>
  <si>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</si>
  <si>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</si>
  <si>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</si>
  <si>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</si>
  <si>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</si>
  <si>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</si>
  <si>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</si>
  <si>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</si>
  <si>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</si>
  <si>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</si>
  <si>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</si>
  <si>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</si>
  <si>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</si>
  <si>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</si>
  <si>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</si>
  <si>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</si>
  <si>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</si>
  <si>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</si>
  <si>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</si>
  <si>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</si>
  <si>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</si>
  <si>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</si>
  <si>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</si>
  <si>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</si>
  <si>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</si>
  <si>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</si>
  <si>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</si>
  <si>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</si>
  <si>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</si>
  <si>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</si>
  <si>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</si>
  <si>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</si>
  <si>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</si>
  <si>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</si>
  <si>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</si>
  <si>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</si>
  <si>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</si>
  <si>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</si>
  <si>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</si>
  <si>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</si>
  <si>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</si>
  <si>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</si>
  <si>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</si>
  <si>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</si>
  <si>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</si>
  <si>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</si>
  <si>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</si>
  <si>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</si>
  <si>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</si>
  <si>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</si>
  <si>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</si>
  <si>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</si>
  <si>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</si>
  <si>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</si>
  <si>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</si>
  <si>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</si>
  <si>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</si>
  <si>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</si>
  <si>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</si>
  <si>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</si>
  <si>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</si>
  <si>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</si>
  <si>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</si>
  <si>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</si>
  <si>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</si>
  <si>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</si>
  <si>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</si>
  <si>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</si>
  <si>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</si>
  <si>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</si>
  <si>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</si>
  <si>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</si>
  <si>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</si>
  <si>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</si>
  <si>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</si>
  <si>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</si>
  <si>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</si>
  <si>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</si>
  <si>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8.35</t>
  </si>
  <si>
    <t>▲ 3.48</t>
  </si>
  <si>
    <t>▲ 4.81</t>
  </si>
  <si>
    <t>▲ 5.93</t>
  </si>
  <si>
    <t>病院事業特別会計</t>
  </si>
  <si>
    <t>一般会計</t>
  </si>
  <si>
    <t>上水道特別会計</t>
  </si>
  <si>
    <t>国民健康保険特別会計</t>
  </si>
  <si>
    <t>電気事業特別会計</t>
  </si>
  <si>
    <t>介護保険特別会計</t>
  </si>
  <si>
    <t>公共下水道特別会計</t>
  </si>
  <si>
    <t>農業集落排水特別会計</t>
  </si>
  <si>
    <t>その他会計（赤字）</t>
  </si>
  <si>
    <t>その他会計（黒字）</t>
  </si>
  <si>
    <t>（百万円）</t>
    <phoneticPr fontId="5"/>
  </si>
  <si>
    <t>H30</t>
    <phoneticPr fontId="5"/>
  </si>
  <si>
    <t>R01</t>
    <phoneticPr fontId="5"/>
  </si>
  <si>
    <t>R02</t>
    <phoneticPr fontId="5"/>
  </si>
  <si>
    <t>R03</t>
    <phoneticPr fontId="5"/>
  </si>
  <si>
    <t>R04</t>
    <phoneticPr fontId="5"/>
  </si>
  <si>
    <t>基金から1,641百万円繰入</t>
    <phoneticPr fontId="2"/>
  </si>
  <si>
    <t>-</t>
    <phoneticPr fontId="2"/>
  </si>
  <si>
    <t>-</t>
    <phoneticPr fontId="2"/>
  </si>
  <si>
    <t>大分県退職手当組合</t>
    <rPh sb="0" eb="3">
      <t>オオイタケン</t>
    </rPh>
    <rPh sb="3" eb="5">
      <t>タイショク</t>
    </rPh>
    <rPh sb="5" eb="7">
      <t>テアテ</t>
    </rPh>
    <rPh sb="7" eb="9">
      <t>クミアイ</t>
    </rPh>
    <phoneticPr fontId="2"/>
  </si>
  <si>
    <t>大分県消防補償等組合</t>
    <rPh sb="0" eb="3">
      <t>オオイタケン</t>
    </rPh>
    <rPh sb="3" eb="5">
      <t>ショウボウ</t>
    </rPh>
    <rPh sb="5" eb="7">
      <t>ホショウ</t>
    </rPh>
    <rPh sb="7" eb="8">
      <t>トウ</t>
    </rPh>
    <rPh sb="8" eb="10">
      <t>クミアイ</t>
    </rPh>
    <phoneticPr fontId="2"/>
  </si>
  <si>
    <t>大分県交通災害共済組合（交通災害共済事業会計）</t>
    <rPh sb="0" eb="3">
      <t>オオイタケン</t>
    </rPh>
    <rPh sb="3" eb="5">
      <t>コウツウ</t>
    </rPh>
    <rPh sb="5" eb="7">
      <t>サイガイ</t>
    </rPh>
    <rPh sb="7" eb="9">
      <t>キョウサイ</t>
    </rPh>
    <rPh sb="9" eb="11">
      <t>クミアイ</t>
    </rPh>
    <rPh sb="12" eb="14">
      <t>コウツウ</t>
    </rPh>
    <rPh sb="14" eb="16">
      <t>サイガイ</t>
    </rPh>
    <rPh sb="16" eb="18">
      <t>キョウサイ</t>
    </rPh>
    <rPh sb="18" eb="20">
      <t>ジギョウ</t>
    </rPh>
    <rPh sb="20" eb="22">
      <t>カイケイ</t>
    </rPh>
    <phoneticPr fontId="2"/>
  </si>
  <si>
    <t>大分県市町村会館管理組合</t>
    <rPh sb="0" eb="3">
      <t>オオイタケン</t>
    </rPh>
    <rPh sb="3" eb="6">
      <t>シチョウソン</t>
    </rPh>
    <rPh sb="6" eb="8">
      <t>カイカン</t>
    </rPh>
    <rPh sb="8" eb="10">
      <t>カンリ</t>
    </rPh>
    <rPh sb="10" eb="12">
      <t>クミアイ</t>
    </rPh>
    <phoneticPr fontId="2"/>
  </si>
  <si>
    <t>大分県後期高齢者医療広域連合（普通会計）</t>
    <rPh sb="0" eb="3">
      <t>オオイタケン</t>
    </rPh>
    <rPh sb="3" eb="5">
      <t>コウキ</t>
    </rPh>
    <rPh sb="5" eb="8">
      <t>コウレイシャ</t>
    </rPh>
    <rPh sb="8" eb="10">
      <t>イリョウ</t>
    </rPh>
    <rPh sb="10" eb="12">
      <t>コウイキ</t>
    </rPh>
    <rPh sb="12" eb="14">
      <t>レンゴウ</t>
    </rPh>
    <rPh sb="15" eb="17">
      <t>フツウ</t>
    </rPh>
    <rPh sb="17" eb="19">
      <t>カイケイ</t>
    </rPh>
    <phoneticPr fontId="2"/>
  </si>
  <si>
    <t>大分県後期高齢者医療広域連合（後期高齢者医療事業会計）</t>
    <rPh sb="0" eb="3">
      <t>オオイタケン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2"/>
  </si>
  <si>
    <t>基金から2百万円繰入</t>
    <rPh sb="0" eb="2">
      <t>キキン</t>
    </rPh>
    <rPh sb="5" eb="6">
      <t>ヒャク</t>
    </rPh>
    <rPh sb="6" eb="8">
      <t>マンエン</t>
    </rPh>
    <rPh sb="8" eb="10">
      <t>クリイ</t>
    </rPh>
    <phoneticPr fontId="2"/>
  </si>
  <si>
    <t>基金から133百万円繰入</t>
    <phoneticPr fontId="2"/>
  </si>
  <si>
    <t>豊後大野市土地開発公社</t>
    <rPh sb="0" eb="5">
      <t>ブンゴオオノシ</t>
    </rPh>
    <rPh sb="5" eb="7">
      <t>トチ</t>
    </rPh>
    <rPh sb="7" eb="9">
      <t>カイハツ</t>
    </rPh>
    <rPh sb="9" eb="11">
      <t>コウシャ</t>
    </rPh>
    <phoneticPr fontId="2"/>
  </si>
  <si>
    <t>豊後大野市農林業振興公社</t>
    <rPh sb="0" eb="5">
      <t>ブンゴオオノシ</t>
    </rPh>
    <rPh sb="5" eb="8">
      <t>ノウリンギョウ</t>
    </rPh>
    <rPh sb="8" eb="10">
      <t>シンコウ</t>
    </rPh>
    <rPh sb="10" eb="12">
      <t>コウシャ</t>
    </rPh>
    <phoneticPr fontId="2"/>
  </si>
  <si>
    <t>ぶんごおおのエナジー</t>
  </si>
  <si>
    <t>大分県農業農村振興公社</t>
    <rPh sb="0" eb="3">
      <t>オオイタケン</t>
    </rPh>
    <rPh sb="3" eb="5">
      <t>ノウギョウ</t>
    </rPh>
    <rPh sb="5" eb="7">
      <t>ノウソン</t>
    </rPh>
    <rPh sb="7" eb="9">
      <t>シンコウ</t>
    </rPh>
    <rPh sb="9" eb="11">
      <t>コウシャ</t>
    </rPh>
    <phoneticPr fontId="2"/>
  </si>
  <si>
    <t>県所管第三セクター</t>
    <rPh sb="0" eb="1">
      <t>ケン</t>
    </rPh>
    <rPh sb="1" eb="3">
      <t>ショカン</t>
    </rPh>
    <rPh sb="3" eb="5">
      <t>ダイサン</t>
    </rPh>
    <phoneticPr fontId="2"/>
  </si>
  <si>
    <t>公共施設整備基金</t>
    <rPh sb="0" eb="2">
      <t>コウキョウ</t>
    </rPh>
    <rPh sb="2" eb="4">
      <t>シセツ</t>
    </rPh>
    <rPh sb="4" eb="6">
      <t>セイビ</t>
    </rPh>
    <rPh sb="6" eb="8">
      <t>キキン</t>
    </rPh>
    <phoneticPr fontId="5"/>
  </si>
  <si>
    <t>地域振興基金</t>
    <rPh sb="0" eb="2">
      <t>チイキ</t>
    </rPh>
    <rPh sb="2" eb="4">
      <t>シンコウ</t>
    </rPh>
    <rPh sb="4" eb="6">
      <t>キキン</t>
    </rPh>
    <phoneticPr fontId="5"/>
  </si>
  <si>
    <t>地域福祉基金</t>
    <rPh sb="0" eb="2">
      <t>チイキ</t>
    </rPh>
    <rPh sb="2" eb="4">
      <t>フクシ</t>
    </rPh>
    <rPh sb="4" eb="6">
      <t>キキン</t>
    </rPh>
    <phoneticPr fontId="5"/>
  </si>
  <si>
    <t>ふるさと応援基金</t>
    <rPh sb="4" eb="6">
      <t>オウエン</t>
    </rPh>
    <rPh sb="6" eb="8">
      <t>キキン</t>
    </rPh>
    <phoneticPr fontId="5"/>
  </si>
  <si>
    <t>子ども医療費助成基金</t>
    <rPh sb="0" eb="1">
      <t>コ</t>
    </rPh>
    <rPh sb="3" eb="6">
      <t>イリョウヒ</t>
    </rPh>
    <rPh sb="6" eb="8">
      <t>ジョセイ</t>
    </rPh>
    <rPh sb="8" eb="10">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</si>
</sst>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2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85173</c:v>
                </c:pt>
                <c:pt idx="1">
                  <c:v>94081</c:v>
                </c:pt>
                <c:pt idx="2">
                  <c:v>92632</c:v>
                </c:pt>
                <c:pt idx="3">
                  <c:v>96469</c:v>
                </c:pt>
                <c:pt idx="4">
                  <c:v>85743</c:v>
                </c:pt>
              </c:numCache>
            </c:numRef>
          </c:val>
          <c:smooth val="0"/>
          <c:extLst>
            <c:ext xmlns:c16="http://schemas.microsoft.com/office/drawing/2014/chart" uri="{C3380CC4-5D6E-409C-BE32-E72D297353CC}">
              <c16:uniqueId val="{00000000-3B59-43A3-BDD1-A6234C62EA7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77700</c:v>
                </c:pt>
                <c:pt idx="1">
                  <c:v>164773</c:v>
                </c:pt>
                <c:pt idx="2">
                  <c:v>228663</c:v>
                </c:pt>
                <c:pt idx="3">
                  <c:v>162418</c:v>
                </c:pt>
                <c:pt idx="4">
                  <c:v>142550</c:v>
                </c:pt>
              </c:numCache>
            </c:numRef>
          </c:val>
          <c:smooth val="0"/>
          <c:extLst>
            <c:ext xmlns:c16="http://schemas.microsoft.com/office/drawing/2014/chart" uri="{C3380CC4-5D6E-409C-BE32-E72D297353CC}">
              <c16:uniqueId val="{00000001-3B59-43A3-BDD1-A6234C62EA7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6.97</c:v>
                </c:pt>
                <c:pt idx="1">
                  <c:v>5.66</c:v>
                </c:pt>
                <c:pt idx="2">
                  <c:v>5.96</c:v>
                </c:pt>
                <c:pt idx="3">
                  <c:v>9.17</c:v>
                </c:pt>
                <c:pt idx="4">
                  <c:v>11.52</c:v>
                </c:pt>
              </c:numCache>
            </c:numRef>
          </c:val>
          <c:extLst>
            <c:ext xmlns:c16="http://schemas.microsoft.com/office/drawing/2014/chart" uri="{C3380CC4-5D6E-409C-BE32-E72D297353CC}">
              <c16:uniqueId val="{00000000-125D-4AA0-AC78-E58E9109703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40.68</c:v>
                </c:pt>
                <c:pt idx="1">
                  <c:v>43.02</c:v>
                </c:pt>
                <c:pt idx="2">
                  <c:v>40.17</c:v>
                </c:pt>
                <c:pt idx="3">
                  <c:v>39.200000000000003</c:v>
                </c:pt>
                <c:pt idx="4">
                  <c:v>37.700000000000003</c:v>
                </c:pt>
              </c:numCache>
            </c:numRef>
          </c:val>
          <c:extLst>
            <c:ext xmlns:c16="http://schemas.microsoft.com/office/drawing/2014/chart" uri="{C3380CC4-5D6E-409C-BE32-E72D297353CC}">
              <c16:uniqueId val="{00000001-125D-4AA0-AC78-E58E9109703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-8.35</c:v>
                </c:pt>
                <c:pt idx="1">
                  <c:v>-3.48</c:v>
                </c:pt>
                <c:pt idx="2">
                  <c:v>-4.8099999999999996</c:v>
                </c:pt>
                <c:pt idx="3">
                  <c:v>1.21</c:v>
                </c:pt>
                <c:pt idx="4">
                  <c:v>-5.93</c:v>
                </c:pt>
              </c:numCache>
            </c:numRef>
          </c:val>
          <c:smooth val="0"/>
          <c:extLst>
            <c:ext xmlns:c16="http://schemas.microsoft.com/office/drawing/2014/chart" uri="{C3380CC4-5D6E-409C-BE32-E72D297353CC}">
              <c16:uniqueId val="{00000002-125D-4AA0-AC78-E58E9109703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0.36</c:v>
                </c:pt>
                <c:pt idx="2">
                  <c:v>#N/A</c:v>
                </c:pt>
                <c:pt idx="3">
                  <c:v>0.06</c:v>
                </c:pt>
                <c:pt idx="4">
                  <c:v>#N/A</c:v>
                </c:pt>
                <c:pt idx="5">
                  <c:v>0.05</c:v>
                </c:pt>
                <c:pt idx="6">
                  <c:v>#N/A</c:v>
                </c:pt>
                <c:pt idx="7">
                  <c:v>0.04</c:v>
                </c:pt>
                <c:pt idx="8">
                  <c:v>#N/A</c:v>
                </c:pt>
                <c:pt idx="9">
                  <c:v>0.04</c:v>
                </c:pt>
              </c:numCache>
            </c:numRef>
          </c:val>
          <c:extLst>
            <c:ext xmlns:c16="http://schemas.microsoft.com/office/drawing/2014/chart" uri="{C3380CC4-5D6E-409C-BE32-E72D297353CC}">
              <c16:uniqueId val="{00000000-93C1-4FD3-90EA-7A45B492539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3C1-4FD3-90EA-7A45B4925397}"/>
            </c:ext>
          </c:extLst>
        </c:ser>
        <c:ser>
          <c:idx val="2"/>
          <c:order val="2"/>
          <c:tx>
            <c:strRef>
              <c:f>データシート!$A$29</c:f>
              <c:strCache>
                <c:ptCount val="1"/>
                <c:pt idx="0">
                  <c:v>農業集落排水特別会計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0.08</c:v>
                </c:pt>
                <c:pt idx="2">
                  <c:v>#N/A</c:v>
                </c:pt>
                <c:pt idx="3">
                  <c:v>0.22</c:v>
                </c:pt>
                <c:pt idx="4">
                  <c:v>#N/A</c:v>
                </c:pt>
                <c:pt idx="5">
                  <c:v>0.15</c:v>
                </c:pt>
                <c:pt idx="6">
                  <c:v>#N/A</c:v>
                </c:pt>
                <c:pt idx="7">
                  <c:v>0.17</c:v>
                </c:pt>
                <c:pt idx="8">
                  <c:v>#N/A</c:v>
                </c:pt>
                <c:pt idx="9">
                  <c:v>0.14000000000000001</c:v>
                </c:pt>
              </c:numCache>
            </c:numRef>
          </c:val>
          <c:extLst>
            <c:ext xmlns:c16="http://schemas.microsoft.com/office/drawing/2014/chart" uri="{C3380CC4-5D6E-409C-BE32-E72D297353CC}">
              <c16:uniqueId val="{00000002-93C1-4FD3-90EA-7A45B4925397}"/>
            </c:ext>
          </c:extLst>
        </c:ser>
        <c:ser>
          <c:idx val="3"/>
          <c:order val="3"/>
          <c:tx>
            <c:strRef>
              <c:f>データシート!$A$30</c:f>
              <c:strCache>
                <c:ptCount val="1"/>
                <c:pt idx="0">
                  <c:v>公共下水道特別会計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0.1</c:v>
                </c:pt>
                <c:pt idx="2">
                  <c:v>#N/A</c:v>
                </c:pt>
                <c:pt idx="3">
                  <c:v>0.15</c:v>
                </c:pt>
                <c:pt idx="4">
                  <c:v>#N/A</c:v>
                </c:pt>
                <c:pt idx="5">
                  <c:v>0.15</c:v>
                </c:pt>
                <c:pt idx="6">
                  <c:v>#N/A</c:v>
                </c:pt>
                <c:pt idx="7">
                  <c:v>0.18</c:v>
                </c:pt>
                <c:pt idx="8">
                  <c:v>#N/A</c:v>
                </c:pt>
                <c:pt idx="9">
                  <c:v>0.24</c:v>
                </c:pt>
              </c:numCache>
            </c:numRef>
          </c:val>
          <c:extLst>
            <c:ext xmlns:c16="http://schemas.microsoft.com/office/drawing/2014/chart" uri="{C3380CC4-5D6E-409C-BE32-E72D297353CC}">
              <c16:uniqueId val="{00000003-93C1-4FD3-90EA-7A45B4925397}"/>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0.28999999999999998</c:v>
                </c:pt>
                <c:pt idx="2">
                  <c:v>#N/A</c:v>
                </c:pt>
                <c:pt idx="3">
                  <c:v>0.08</c:v>
                </c:pt>
                <c:pt idx="4">
                  <c:v>#N/A</c:v>
                </c:pt>
                <c:pt idx="5">
                  <c:v>0.66</c:v>
                </c:pt>
                <c:pt idx="6">
                  <c:v>#N/A</c:v>
                </c:pt>
                <c:pt idx="7">
                  <c:v>0.34</c:v>
                </c:pt>
                <c:pt idx="8">
                  <c:v>#N/A</c:v>
                </c:pt>
                <c:pt idx="9">
                  <c:v>0.76</c:v>
                </c:pt>
              </c:numCache>
            </c:numRef>
          </c:val>
          <c:extLst>
            <c:ext xmlns:c16="http://schemas.microsoft.com/office/drawing/2014/chart" uri="{C3380CC4-5D6E-409C-BE32-E72D297353CC}">
              <c16:uniqueId val="{00000004-93C1-4FD3-90EA-7A45B4925397}"/>
            </c:ext>
          </c:extLst>
        </c:ser>
        <c:ser>
          <c:idx val="5"/>
          <c:order val="5"/>
          <c:tx>
            <c:strRef>
              <c:f>データシート!$A$32</c:f>
              <c:strCache>
                <c:ptCount val="1"/>
                <c:pt idx="0">
                  <c:v>電気事業特別会計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0</c:v>
                </c:pt>
                <c:pt idx="1">
                  <c:v>0</c:v>
                </c:pt>
                <c:pt idx="2">
                  <c:v>#N/A</c:v>
                </c:pt>
                <c:pt idx="3">
                  <c:v>0.6</c:v>
                </c:pt>
                <c:pt idx="4">
                  <c:v>#N/A</c:v>
                </c:pt>
                <c:pt idx="5">
                  <c:v>0.99</c:v>
                </c:pt>
                <c:pt idx="6">
                  <c:v>#N/A</c:v>
                </c:pt>
                <c:pt idx="7">
                  <c:v>1.19</c:v>
                </c:pt>
                <c:pt idx="8">
                  <c:v>#N/A</c:v>
                </c:pt>
                <c:pt idx="9">
                  <c:v>1.59</c:v>
                </c:pt>
              </c:numCache>
            </c:numRef>
          </c:val>
          <c:extLst>
            <c:ext xmlns:c16="http://schemas.microsoft.com/office/drawing/2014/chart" uri="{C3380CC4-5D6E-409C-BE32-E72D297353CC}">
              <c16:uniqueId val="{00000005-93C1-4FD3-90EA-7A45B4925397}"/>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3.27</c:v>
                </c:pt>
                <c:pt idx="2">
                  <c:v>#N/A</c:v>
                </c:pt>
                <c:pt idx="3">
                  <c:v>1.6</c:v>
                </c:pt>
                <c:pt idx="4">
                  <c:v>#N/A</c:v>
                </c:pt>
                <c:pt idx="5">
                  <c:v>1.34</c:v>
                </c:pt>
                <c:pt idx="6">
                  <c:v>#N/A</c:v>
                </c:pt>
                <c:pt idx="7">
                  <c:v>1.79</c:v>
                </c:pt>
                <c:pt idx="8">
                  <c:v>#N/A</c:v>
                </c:pt>
                <c:pt idx="9">
                  <c:v>1.66</c:v>
                </c:pt>
              </c:numCache>
            </c:numRef>
          </c:val>
          <c:extLst>
            <c:ext xmlns:c16="http://schemas.microsoft.com/office/drawing/2014/chart" uri="{C3380CC4-5D6E-409C-BE32-E72D297353CC}">
              <c16:uniqueId val="{00000006-93C1-4FD3-90EA-7A45B4925397}"/>
            </c:ext>
          </c:extLst>
        </c:ser>
        <c:ser>
          <c:idx val="7"/>
          <c:order val="7"/>
          <c:tx>
            <c:strRef>
              <c:f>データシート!$A$34</c:f>
              <c:strCache>
                <c:ptCount val="1"/>
                <c:pt idx="0">
                  <c:v>上水道特別会計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4.1500000000000004</c:v>
                </c:pt>
                <c:pt idx="2">
                  <c:v>#N/A</c:v>
                </c:pt>
                <c:pt idx="3">
                  <c:v>4.82</c:v>
                </c:pt>
                <c:pt idx="4">
                  <c:v>#N/A</c:v>
                </c:pt>
                <c:pt idx="5">
                  <c:v>4.07</c:v>
                </c:pt>
                <c:pt idx="6">
                  <c:v>#N/A</c:v>
                </c:pt>
                <c:pt idx="7">
                  <c:v>3.38</c:v>
                </c:pt>
                <c:pt idx="8">
                  <c:v>#N/A</c:v>
                </c:pt>
                <c:pt idx="9">
                  <c:v>3.05</c:v>
                </c:pt>
              </c:numCache>
            </c:numRef>
          </c:val>
          <c:extLst>
            <c:ext xmlns:c16="http://schemas.microsoft.com/office/drawing/2014/chart" uri="{C3380CC4-5D6E-409C-BE32-E72D297353CC}">
              <c16:uniqueId val="{00000007-93C1-4FD3-90EA-7A45B4925397}"/>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6.97</c:v>
                </c:pt>
                <c:pt idx="2">
                  <c:v>#N/A</c:v>
                </c:pt>
                <c:pt idx="3">
                  <c:v>5.66</c:v>
                </c:pt>
                <c:pt idx="4">
                  <c:v>#N/A</c:v>
                </c:pt>
                <c:pt idx="5">
                  <c:v>5.96</c:v>
                </c:pt>
                <c:pt idx="6">
                  <c:v>#N/A</c:v>
                </c:pt>
                <c:pt idx="7">
                  <c:v>9.17</c:v>
                </c:pt>
                <c:pt idx="8">
                  <c:v>#N/A</c:v>
                </c:pt>
                <c:pt idx="9">
                  <c:v>11.52</c:v>
                </c:pt>
              </c:numCache>
            </c:numRef>
          </c:val>
          <c:extLst>
            <c:ext xmlns:c16="http://schemas.microsoft.com/office/drawing/2014/chart" uri="{C3380CC4-5D6E-409C-BE32-E72D297353CC}">
              <c16:uniqueId val="{00000008-93C1-4FD3-90EA-7A45B4925397}"/>
            </c:ext>
          </c:extLst>
        </c:ser>
        <c:ser>
          <c:idx val="9"/>
          <c:order val="9"/>
          <c:tx>
            <c:strRef>
              <c:f>データシート!$A$36</c:f>
              <c:strCache>
                <c:ptCount val="1"/>
                <c:pt idx="0">
                  <c:v>病院事業特別会計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8.66</c:v>
                </c:pt>
                <c:pt idx="2">
                  <c:v>#N/A</c:v>
                </c:pt>
                <c:pt idx="3">
                  <c:v>7.71</c:v>
                </c:pt>
                <c:pt idx="4">
                  <c:v>#N/A</c:v>
                </c:pt>
                <c:pt idx="5">
                  <c:v>9.66</c:v>
                </c:pt>
                <c:pt idx="6">
                  <c:v>#N/A</c:v>
                </c:pt>
                <c:pt idx="7">
                  <c:v>13.49</c:v>
                </c:pt>
                <c:pt idx="8">
                  <c:v>#N/A</c:v>
                </c:pt>
                <c:pt idx="9">
                  <c:v>18.28</c:v>
                </c:pt>
              </c:numCache>
            </c:numRef>
          </c:val>
          <c:extLst>
            <c:ext xmlns:c16="http://schemas.microsoft.com/office/drawing/2014/chart" uri="{C3380CC4-5D6E-409C-BE32-E72D297353CC}">
              <c16:uniqueId val="{00000009-93C1-4FD3-90EA-7A45B492539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2710</c:v>
                </c:pt>
                <c:pt idx="5">
                  <c:v>2634</c:v>
                </c:pt>
                <c:pt idx="8">
                  <c:v>2505</c:v>
                </c:pt>
                <c:pt idx="11">
                  <c:v>2518</c:v>
                </c:pt>
                <c:pt idx="14">
                  <c:v>2493</c:v>
                </c:pt>
              </c:numCache>
            </c:numRef>
          </c:val>
          <c:extLst>
            <c:ext xmlns:c16="http://schemas.microsoft.com/office/drawing/2014/chart" uri="{C3380CC4-5D6E-409C-BE32-E72D297353CC}">
              <c16:uniqueId val="{00000000-C0F8-49C7-9E40-ADFD60BBA8E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0F8-49C7-9E40-ADFD60BBA8E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7</c:v>
                </c:pt>
                <c:pt idx="3">
                  <c:v>11</c:v>
                </c:pt>
                <c:pt idx="6">
                  <c:v>0</c:v>
                </c:pt>
                <c:pt idx="9">
                  <c:v>0</c:v>
                </c:pt>
                <c:pt idx="12">
                  <c:v>0</c:v>
                </c:pt>
              </c:numCache>
            </c:numRef>
          </c:val>
          <c:extLst>
            <c:ext xmlns:c16="http://schemas.microsoft.com/office/drawing/2014/chart" uri="{C3380CC4-5D6E-409C-BE32-E72D297353CC}">
              <c16:uniqueId val="{00000002-C0F8-49C7-9E40-ADFD60BBA8E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0F8-49C7-9E40-ADFD60BBA8E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368</c:v>
                </c:pt>
                <c:pt idx="3">
                  <c:v>358</c:v>
                </c:pt>
                <c:pt idx="6">
                  <c:v>361</c:v>
                </c:pt>
                <c:pt idx="9">
                  <c:v>338</c:v>
                </c:pt>
                <c:pt idx="12">
                  <c:v>328</c:v>
                </c:pt>
              </c:numCache>
            </c:numRef>
          </c:val>
          <c:extLst>
            <c:ext xmlns:c16="http://schemas.microsoft.com/office/drawing/2014/chart" uri="{C3380CC4-5D6E-409C-BE32-E72D297353CC}">
              <c16:uniqueId val="{00000004-C0F8-49C7-9E40-ADFD60BBA8E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0F8-49C7-9E40-ADFD60BBA8E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0F8-49C7-9E40-ADFD60BBA8E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2926</c:v>
                </c:pt>
                <c:pt idx="3">
                  <c:v>2869</c:v>
                </c:pt>
                <c:pt idx="6">
                  <c:v>2724</c:v>
                </c:pt>
                <c:pt idx="9">
                  <c:v>2872</c:v>
                </c:pt>
                <c:pt idx="12">
                  <c:v>2993</c:v>
                </c:pt>
              </c:numCache>
            </c:numRef>
          </c:val>
          <c:extLst>
            <c:ext xmlns:c16="http://schemas.microsoft.com/office/drawing/2014/chart" uri="{C3380CC4-5D6E-409C-BE32-E72D297353CC}">
              <c16:uniqueId val="{00000007-C0F8-49C7-9E40-ADFD60BBA8E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591</c:v>
                </c:pt>
                <c:pt idx="2">
                  <c:v>#N/A</c:v>
                </c:pt>
                <c:pt idx="3">
                  <c:v>#N/A</c:v>
                </c:pt>
                <c:pt idx="4">
                  <c:v>604</c:v>
                </c:pt>
                <c:pt idx="5">
                  <c:v>#N/A</c:v>
                </c:pt>
                <c:pt idx="6">
                  <c:v>#N/A</c:v>
                </c:pt>
                <c:pt idx="7">
                  <c:v>580</c:v>
                </c:pt>
                <c:pt idx="8">
                  <c:v>#N/A</c:v>
                </c:pt>
                <c:pt idx="9">
                  <c:v>#N/A</c:v>
                </c:pt>
                <c:pt idx="10">
                  <c:v>692</c:v>
                </c:pt>
                <c:pt idx="11">
                  <c:v>#N/A</c:v>
                </c:pt>
                <c:pt idx="12">
                  <c:v>#N/A</c:v>
                </c:pt>
                <c:pt idx="13">
                  <c:v>828</c:v>
                </c:pt>
                <c:pt idx="14">
                  <c:v>#N/A</c:v>
                </c:pt>
              </c:numCache>
            </c:numRef>
          </c:val>
          <c:smooth val="0"/>
          <c:extLst>
            <c:ext xmlns:c16="http://schemas.microsoft.com/office/drawing/2014/chart" uri="{C3380CC4-5D6E-409C-BE32-E72D297353CC}">
              <c16:uniqueId val="{00000008-C0F8-49C7-9E40-ADFD60BBA8E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19855</c:v>
                </c:pt>
                <c:pt idx="5">
                  <c:v>19942</c:v>
                </c:pt>
                <c:pt idx="8">
                  <c:v>21129</c:v>
                </c:pt>
                <c:pt idx="11">
                  <c:v>20863</c:v>
                </c:pt>
                <c:pt idx="14">
                  <c:v>20362</c:v>
                </c:pt>
              </c:numCache>
            </c:numRef>
          </c:val>
          <c:extLst>
            <c:ext xmlns:c16="http://schemas.microsoft.com/office/drawing/2014/chart" uri="{C3380CC4-5D6E-409C-BE32-E72D297353CC}">
              <c16:uniqueId val="{00000000-C356-4A2C-8970-27934472E5B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1492</c:v>
                </c:pt>
                <c:pt idx="5">
                  <c:v>1402</c:v>
                </c:pt>
                <c:pt idx="8">
                  <c:v>1192</c:v>
                </c:pt>
                <c:pt idx="11">
                  <c:v>1069</c:v>
                </c:pt>
                <c:pt idx="14">
                  <c:v>885</c:v>
                </c:pt>
              </c:numCache>
            </c:numRef>
          </c:val>
          <c:extLst>
            <c:ext xmlns:c16="http://schemas.microsoft.com/office/drawing/2014/chart" uri="{C3380CC4-5D6E-409C-BE32-E72D297353CC}">
              <c16:uniqueId val="{00000001-C356-4A2C-8970-27934472E5B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17915</c:v>
                </c:pt>
                <c:pt idx="5">
                  <c:v>17722</c:v>
                </c:pt>
                <c:pt idx="8">
                  <c:v>16378</c:v>
                </c:pt>
                <c:pt idx="11">
                  <c:v>16614</c:v>
                </c:pt>
                <c:pt idx="14">
                  <c:v>16028</c:v>
                </c:pt>
              </c:numCache>
            </c:numRef>
          </c:val>
          <c:extLst>
            <c:ext xmlns:c16="http://schemas.microsoft.com/office/drawing/2014/chart" uri="{C3380CC4-5D6E-409C-BE32-E72D297353CC}">
              <c16:uniqueId val="{00000002-C356-4A2C-8970-27934472E5B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56-4A2C-8970-27934472E5B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56-4A2C-8970-27934472E5B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5-C356-4A2C-8970-27934472E5B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5301</c:v>
                </c:pt>
                <c:pt idx="3">
                  <c:v>5311</c:v>
                </c:pt>
                <c:pt idx="6">
                  <c:v>5073</c:v>
                </c:pt>
                <c:pt idx="9">
                  <c:v>4995</c:v>
                </c:pt>
                <c:pt idx="12">
                  <c:v>4921</c:v>
                </c:pt>
              </c:numCache>
            </c:numRef>
          </c:val>
          <c:extLst>
            <c:ext xmlns:c16="http://schemas.microsoft.com/office/drawing/2014/chart" uri="{C3380CC4-5D6E-409C-BE32-E72D297353CC}">
              <c16:uniqueId val="{00000006-C356-4A2C-8970-27934472E5B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C356-4A2C-8970-27934472E5B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3446</c:v>
                </c:pt>
                <c:pt idx="3">
                  <c:v>3271</c:v>
                </c:pt>
                <c:pt idx="6">
                  <c:v>3240</c:v>
                </c:pt>
                <c:pt idx="9">
                  <c:v>3074</c:v>
                </c:pt>
                <c:pt idx="12">
                  <c:v>2844</c:v>
                </c:pt>
              </c:numCache>
            </c:numRef>
          </c:val>
          <c:extLst>
            <c:ext xmlns:c16="http://schemas.microsoft.com/office/drawing/2014/chart" uri="{C3380CC4-5D6E-409C-BE32-E72D297353CC}">
              <c16:uniqueId val="{00000008-C356-4A2C-8970-27934472E5B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11</c:v>
                </c:pt>
                <c:pt idx="3">
                  <c:v>0</c:v>
                </c:pt>
                <c:pt idx="6">
                  <c:v>0</c:v>
                </c:pt>
                <c:pt idx="9">
                  <c:v>0</c:v>
                </c:pt>
                <c:pt idx="12">
                  <c:v>0</c:v>
                </c:pt>
              </c:numCache>
            </c:numRef>
          </c:val>
          <c:extLst>
            <c:ext xmlns:c16="http://schemas.microsoft.com/office/drawing/2014/chart" uri="{C3380CC4-5D6E-409C-BE32-E72D297353CC}">
              <c16:uniqueId val="{00000009-C356-4A2C-8970-27934472E5B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21954</c:v>
                </c:pt>
                <c:pt idx="3">
                  <c:v>22853</c:v>
                </c:pt>
                <c:pt idx="6">
                  <c:v>25038</c:v>
                </c:pt>
                <c:pt idx="9">
                  <c:v>25233</c:v>
                </c:pt>
                <c:pt idx="12">
                  <c:v>24540</c:v>
                </c:pt>
              </c:numCache>
            </c:numRef>
          </c:val>
          <c:extLst>
            <c:ext xmlns:c16="http://schemas.microsoft.com/office/drawing/2014/chart" uri="{C3380CC4-5D6E-409C-BE32-E72D297353CC}">
              <c16:uniqueId val="{0000000A-C356-4A2C-8970-27934472E5B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356-4A2C-8970-27934472E5B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5865</c:v>
                </c:pt>
                <c:pt idx="1">
                  <c:v>5957</c:v>
                </c:pt>
                <c:pt idx="2">
                  <c:v>5501</c:v>
                </c:pt>
              </c:numCache>
            </c:numRef>
          </c:val>
          <c:extLst>
            <c:ext xmlns:c16="http://schemas.microsoft.com/office/drawing/2014/chart" uri="{C3380CC4-5D6E-409C-BE32-E72D297353CC}">
              <c16:uniqueId val="{00000000-8D50-4F1B-9517-BFBCBF4E5FE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1784</c:v>
                </c:pt>
                <c:pt idx="1">
                  <c:v>1937</c:v>
                </c:pt>
                <c:pt idx="2">
                  <c:v>1940</c:v>
                </c:pt>
              </c:numCache>
            </c:numRef>
          </c:val>
          <c:extLst>
            <c:ext xmlns:c16="http://schemas.microsoft.com/office/drawing/2014/chart" uri="{C3380CC4-5D6E-409C-BE32-E72D297353CC}">
              <c16:uniqueId val="{00000001-8D50-4F1B-9517-BFBCBF4E5FE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10092</c:v>
                </c:pt>
                <c:pt idx="1">
                  <c:v>9891</c:v>
                </c:pt>
                <c:pt idx="2">
                  <c:v>9613</c:v>
                </c:pt>
              </c:numCache>
            </c:numRef>
          </c:val>
          <c:extLst>
            <c:ext xmlns:c16="http://schemas.microsoft.com/office/drawing/2014/chart" uri="{C3380CC4-5D6E-409C-BE32-E72D297353CC}">
              <c16:uniqueId val="{00000002-8D50-4F1B-9517-BFBCBF4E5FE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大分県豊後大野市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従前から行ってきた地方債発行枠の制限や繰上償還の実施により、地方債残高の抑制に努めてきたことで元利償還金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年々減少していた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令和３年度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から元利償還金が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始めている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。その主たる要因は、大型事業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実施の際に発行した地方債の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償還開始に伴う元利償還金の増加によるものである。来年度以降も大型事業を予定しているため、短期的には実質公債費比率の分子は増加する見込みである。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今後も、緊急度・住民ニーズの的確な把握に努めるとともに、投資的事業には財政運営に有利な地方債の発行に努める。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満期一括償還地方債は、特になし。</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大分県豊後大野市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従前から行ってきた地方債発行枠の制限や繰上償還の実施により、地方債残高の抑制に努めてきたほか、発行地方債についても過疎対策事業債など財政運営に有利な地方債を中心としていること、充当可能基金についても積極的な積み立てを行っていることなどから、将来負担額は、年々減少傾向にあったが、令和元年度からは、大型事業により地方債残高が増加したため、分子（将来負担額）が増加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計画及び着手している大型事業については、施設の老朽化や防災対策としての側面も大きく、市民生活の安定や非常時の備えとして必要性と緊急性が非常に高いものが多いこともあり、後年度における住民の負担軽減及び財政運営への影響が極力小さくなるよう十分配慮し事業を進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大分県豊後大野市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主な増減理由として、決算状況を踏まえ実質収支額の二分の一の額を「財政調整基金」に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６９７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０６５</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積み立てた一方で、新型コロナウイルス感染症対策関連事業や物価高騰対策事業等に充当するため同基金の取り崩しを行ったことなどにより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、基金全体としては、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７３１，１１８千</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財源の調整や大規模災害などの不測の事態が発生した際の取り崩しを予定している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公共施設整備基金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公共施設の維持、補修及び建設事業に要する経費</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地域振興基金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市民の連帯の強化及び地域振興を図るために要する経費</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地域福祉基金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市民が健康で明るい生涯を過ごせるよう地域における保健福祉の増進等を図るために要する経費</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ふるさと応援基金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地域の特性や資源を生かした個性豊かで活力のあるまちづくりを推進するために要する経費</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子ども医療費助成基金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小中学生の医療費助成を行う、子ども医療費助成事業に要する経費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公共施設整備基金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公共施設の整備事業の財源として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８１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，０００千円を充当したことによる減</a:t>
          </a:r>
          <a:endParaRPr lang="ja-JP" altLang="ja-JP" sz="1300">
            <a:effectLst/>
            <a:latin typeface="ＭＳ Ｐゴシック" panose="020B0600070205080204" pitchFamily="50" charset="-128"/>
            <a:ea typeface="ＭＳ Ｐゴシック" panose="020B0600070205080204" pitchFamily="50" charset="-128"/>
          </a:endParaRPr>
        </a:p>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地域振興基金</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地域振興事業の財源として</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７３</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４</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００千円を充当したことによる減</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子ども医療費助成基金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子ども医療費助成事業の財源として４</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８</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００２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千円を充当したことによる減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公共施設整備基金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大型事業（公共施設等の更新や長寿命化対策など）への財源として取り崩しを行う</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地域振興基金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市民の連帯及び強化を図る事業への財源として取り崩しを行う</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300">
              <a:effectLst/>
              <a:latin typeface="ＭＳ Ｐゴシック" panose="020B0600070205080204" pitchFamily="50" charset="-128"/>
              <a:ea typeface="ＭＳ Ｐゴシック" panose="020B0600070205080204" pitchFamily="50" charset="-128"/>
            </a:rPr>
            <a:t>　そ　 　の  　他　　　　 ：　今後、企業誘致の促進やこども・子育て政策に対応するため、新しい基金の創設や再編等を行っていく。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歳計余剰金の積立（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６９７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０６５</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による増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、一般財源充当に係る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取り崩し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１，１６６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３８４</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千円）による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近年の自然災害を踏まえ、可能な範囲で積立を行う。また、今後は目標とする積立規模を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３，０００，０００千円と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設定し、基金運用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を行う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基金運用収入の積立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３，２９５千円</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による増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b="1">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大型事業の実施</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予定</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ことから、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公債費の状況を見ながら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取り崩しを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行っていく。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大分県豊後大野市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33,415
33,102
603.14
29,026,017
27,059,075
1,681,651
14,592,649
24,539,759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財政力の弱い団体同士の合併団体であり、過疎地域に所在している本市においては、人口の減少や全国平均を上回る高齢化率（令和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５</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年３月末現在：４４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８</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％）に加え、市内に核となる産業がないこと等から財政基盤が弱く、類似団体平均を大きく下回っている。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引き続き、地方税の収納率向上対策を推進するほか、事務事業評価制度やＫＰＩ指標に基づく事業の見直しを行い、行財政運営の効率化に努めるなど、財政基盤の強化を図る。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13970</xdr:rowOff>
    </xdr:from>
    <xdr:to>
      <xdr:col>23</xdr:col>
      <xdr:colOff>133350</xdr:colOff>
      <xdr:row>44</xdr:row>
      <xdr:rowOff>165100</xdr:rowOff>
    </xdr:to>
    <xdr:cxnSp macro="">
      <xdr:nvCxnSpPr>
        <xdr:cNvPr id="62" name="直線コネクタ 61"/>
        <xdr:cNvCxnSpPr/>
      </xdr:nvCxnSpPr>
      <xdr:spPr>
        <a:xfrm flipV="1">
          <a:off x="4953000" y="635762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3"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4" name="直線コネクタ 63"/>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100347</xdr:rowOff>
    </xdr:from>
    <xdr:ext cx="762000" cy="259045"/>
    <xdr:sp macro="" textlink="">
      <xdr:nvSpPr>
        <xdr:cNvPr id="65" name="財政力最大値テキスト"/>
        <xdr:cNvSpPr txBox="1"/>
      </xdr:nvSpPr>
      <xdr:spPr>
        <a:xfrm>
          <a:off x="5041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13970</xdr:rowOff>
    </xdr:from>
    <xdr:to>
      <xdr:col>24</xdr:col>
      <xdr:colOff>12700</xdr:colOff>
      <xdr:row>37</xdr:row>
      <xdr:rowOff>13970</xdr:rowOff>
    </xdr:to>
    <xdr:cxnSp macro="">
      <xdr:nvCxnSpPr>
        <xdr:cNvPr id="66" name="直線コネクタ 65"/>
        <xdr:cNvCxnSpPr/>
      </xdr:nvCxnSpPr>
      <xdr:spPr>
        <a:xfrm>
          <a:off x="4864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143510</xdr:rowOff>
    </xdr:from>
    <xdr:to>
      <xdr:col>23</xdr:col>
      <xdr:colOff>133350</xdr:colOff>
      <xdr:row>43</xdr:row>
      <xdr:rowOff>143510</xdr:rowOff>
    </xdr:to>
    <xdr:cxnSp macro="">
      <xdr:nvCxnSpPr>
        <xdr:cNvPr id="67" name="直線コネクタ 66"/>
        <xdr:cNvCxnSpPr/>
      </xdr:nvCxnSpPr>
      <xdr:spPr>
        <a:xfrm>
          <a:off x="4114800" y="75158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39387</xdr:rowOff>
    </xdr:from>
    <xdr:ext cx="762000" cy="259045"/>
    <xdr:sp macro="" textlink="">
      <xdr:nvSpPr>
        <xdr:cNvPr id="68" name="財政力平均値テキスト"/>
        <xdr:cNvSpPr txBox="1"/>
      </xdr:nvSpPr>
      <xdr:spPr>
        <a:xfrm>
          <a:off x="5041900" y="7068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69" name="フローチャート: 判断 68"/>
        <xdr:cNvSpPr/>
      </xdr:nvSpPr>
      <xdr:spPr>
        <a:xfrm>
          <a:off x="49022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143510</xdr:rowOff>
    </xdr:from>
    <xdr:to>
      <xdr:col>19</xdr:col>
      <xdr:colOff>133350</xdr:colOff>
      <xdr:row>43</xdr:row>
      <xdr:rowOff>143510</xdr:rowOff>
    </xdr:to>
    <xdr:cxnSp macro="">
      <xdr:nvCxnSpPr>
        <xdr:cNvPr id="70" name="直線コネクタ 69"/>
        <xdr:cNvCxnSpPr/>
      </xdr:nvCxnSpPr>
      <xdr:spPr>
        <a:xfrm>
          <a:off x="3225800" y="75158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22860</xdr:rowOff>
    </xdr:from>
    <xdr:to>
      <xdr:col>19</xdr:col>
      <xdr:colOff>184150</xdr:colOff>
      <xdr:row>42</xdr:row>
      <xdr:rowOff>124460</xdr:rowOff>
    </xdr:to>
    <xdr:sp macro="" textlink="">
      <xdr:nvSpPr>
        <xdr:cNvPr id="71" name="フローチャート: 判断 70"/>
        <xdr:cNvSpPr/>
      </xdr:nvSpPr>
      <xdr:spPr>
        <a:xfrm>
          <a:off x="4064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134637</xdr:rowOff>
    </xdr:from>
    <xdr:ext cx="736600" cy="259045"/>
    <xdr:sp macro="" textlink="">
      <xdr:nvSpPr>
        <xdr:cNvPr id="72" name="テキスト ボックス 71"/>
        <xdr:cNvSpPr txBox="1"/>
      </xdr:nvSpPr>
      <xdr:spPr>
        <a:xfrm>
          <a:off x="3733800" y="6992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143510</xdr:rowOff>
    </xdr:from>
    <xdr:to>
      <xdr:col>15</xdr:col>
      <xdr:colOff>82550</xdr:colOff>
      <xdr:row>43</xdr:row>
      <xdr:rowOff>167640</xdr:rowOff>
    </xdr:to>
    <xdr:cxnSp macro="">
      <xdr:nvCxnSpPr>
        <xdr:cNvPr id="73" name="直線コネクタ 72"/>
        <xdr:cNvCxnSpPr/>
      </xdr:nvCxnSpPr>
      <xdr:spPr>
        <a:xfrm flipV="1">
          <a:off x="2336800" y="751586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4" name="フローチャート: 判断 73"/>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75" name="テキスト ボックス 74"/>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167640</xdr:rowOff>
    </xdr:from>
    <xdr:to>
      <xdr:col>11</xdr:col>
      <xdr:colOff>31750</xdr:colOff>
      <xdr:row>43</xdr:row>
      <xdr:rowOff>167640</xdr:rowOff>
    </xdr:to>
    <xdr:cxnSp macro="">
      <xdr:nvCxnSpPr>
        <xdr:cNvPr id="76" name="直線コネクタ 75"/>
        <xdr:cNvCxnSpPr/>
      </xdr:nvCxnSpPr>
      <xdr:spPr>
        <a:xfrm>
          <a:off x="1447800" y="75399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77" name="フローチャート: 判断 76"/>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78" name="テキスト ボックス 77"/>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170180</xdr:rowOff>
    </xdr:from>
    <xdr:to>
      <xdr:col>7</xdr:col>
      <xdr:colOff>31750</xdr:colOff>
      <xdr:row>42</xdr:row>
      <xdr:rowOff>100330</xdr:rowOff>
    </xdr:to>
    <xdr:sp macro="" textlink="">
      <xdr:nvSpPr>
        <xdr:cNvPr id="79" name="フローチャート: 判断 78"/>
        <xdr:cNvSpPr/>
      </xdr:nvSpPr>
      <xdr:spPr>
        <a:xfrm>
          <a:off x="1397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110507</xdr:rowOff>
    </xdr:from>
    <xdr:ext cx="762000" cy="259045"/>
    <xdr:sp macro="" textlink="">
      <xdr:nvSpPr>
        <xdr:cNvPr id="80" name="テキスト ボックス 79"/>
        <xdr:cNvSpPr txBox="1"/>
      </xdr:nvSpPr>
      <xdr:spPr>
        <a:xfrm>
          <a:off x="1066800" y="696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92710</xdr:rowOff>
    </xdr:from>
    <xdr:to>
      <xdr:col>23</xdr:col>
      <xdr:colOff>184150</xdr:colOff>
      <xdr:row>44</xdr:row>
      <xdr:rowOff>22860</xdr:rowOff>
    </xdr:to>
    <xdr:sp macro="" textlink="">
      <xdr:nvSpPr>
        <xdr:cNvPr id="86" name="楕円 85"/>
        <xdr:cNvSpPr/>
      </xdr:nvSpPr>
      <xdr:spPr>
        <a:xfrm>
          <a:off x="49022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64787</xdr:rowOff>
    </xdr:from>
    <xdr:ext cx="762000" cy="259045"/>
    <xdr:sp macro="" textlink="">
      <xdr:nvSpPr>
        <xdr:cNvPr id="87" name="財政力該当値テキスト"/>
        <xdr:cNvSpPr txBox="1"/>
      </xdr:nvSpPr>
      <xdr:spPr>
        <a:xfrm>
          <a:off x="5041900" y="743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92710</xdr:rowOff>
    </xdr:from>
    <xdr:to>
      <xdr:col>19</xdr:col>
      <xdr:colOff>184150</xdr:colOff>
      <xdr:row>44</xdr:row>
      <xdr:rowOff>22860</xdr:rowOff>
    </xdr:to>
    <xdr:sp macro="" textlink="">
      <xdr:nvSpPr>
        <xdr:cNvPr id="88" name="楕円 87"/>
        <xdr:cNvSpPr/>
      </xdr:nvSpPr>
      <xdr:spPr>
        <a:xfrm>
          <a:off x="4064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7637</xdr:rowOff>
    </xdr:from>
    <xdr:ext cx="736600" cy="259045"/>
    <xdr:sp macro="" textlink="">
      <xdr:nvSpPr>
        <xdr:cNvPr id="89" name="テキスト ボックス 88"/>
        <xdr:cNvSpPr txBox="1"/>
      </xdr:nvSpPr>
      <xdr:spPr>
        <a:xfrm>
          <a:off x="3733800" y="755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92710</xdr:rowOff>
    </xdr:from>
    <xdr:to>
      <xdr:col>15</xdr:col>
      <xdr:colOff>133350</xdr:colOff>
      <xdr:row>44</xdr:row>
      <xdr:rowOff>22860</xdr:rowOff>
    </xdr:to>
    <xdr:sp macro="" textlink="">
      <xdr:nvSpPr>
        <xdr:cNvPr id="90" name="楕円 89"/>
        <xdr:cNvSpPr/>
      </xdr:nvSpPr>
      <xdr:spPr>
        <a:xfrm>
          <a:off x="3175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7637</xdr:rowOff>
    </xdr:from>
    <xdr:ext cx="762000" cy="259045"/>
    <xdr:sp macro="" textlink="">
      <xdr:nvSpPr>
        <xdr:cNvPr id="91" name="テキスト ボックス 90"/>
        <xdr:cNvSpPr txBox="1"/>
      </xdr:nvSpPr>
      <xdr:spPr>
        <a:xfrm>
          <a:off x="2844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116840</xdr:rowOff>
    </xdr:from>
    <xdr:to>
      <xdr:col>11</xdr:col>
      <xdr:colOff>82550</xdr:colOff>
      <xdr:row>44</xdr:row>
      <xdr:rowOff>46990</xdr:rowOff>
    </xdr:to>
    <xdr:sp macro="" textlink="">
      <xdr:nvSpPr>
        <xdr:cNvPr id="92" name="楕円 91"/>
        <xdr:cNvSpPr/>
      </xdr:nvSpPr>
      <xdr:spPr>
        <a:xfrm>
          <a:off x="22860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31767</xdr:rowOff>
    </xdr:from>
    <xdr:ext cx="762000" cy="259045"/>
    <xdr:sp macro="" textlink="">
      <xdr:nvSpPr>
        <xdr:cNvPr id="93" name="テキスト ボックス 92"/>
        <xdr:cNvSpPr txBox="1"/>
      </xdr:nvSpPr>
      <xdr:spPr>
        <a:xfrm>
          <a:off x="1955800" y="757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116840</xdr:rowOff>
    </xdr:from>
    <xdr:to>
      <xdr:col>7</xdr:col>
      <xdr:colOff>31750</xdr:colOff>
      <xdr:row>44</xdr:row>
      <xdr:rowOff>46990</xdr:rowOff>
    </xdr:to>
    <xdr:sp macro="" textlink="">
      <xdr:nvSpPr>
        <xdr:cNvPr id="94" name="楕円 93"/>
        <xdr:cNvSpPr/>
      </xdr:nvSpPr>
      <xdr:spPr>
        <a:xfrm>
          <a:off x="13970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31767</xdr:rowOff>
    </xdr:from>
    <xdr:ext cx="762000" cy="259045"/>
    <xdr:sp macro="" textlink="">
      <xdr:nvSpPr>
        <xdr:cNvPr id="95" name="テキスト ボックス 94"/>
        <xdr:cNvSpPr txBox="1"/>
      </xdr:nvSpPr>
      <xdr:spPr>
        <a:xfrm>
          <a:off x="1066800" y="757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経常収支比率は、前年度比</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５</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６ポイント</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悪化し、類似団体と比較しても０．</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３ポイント</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上回った結果となっている。</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その主な要因は、</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分母の経常一般財源の大半を占める地方交付税が４．４ポイント減少したたためであるが、合わせて</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人件費が前年度比</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１．０ポイント</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（Ｒ</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４</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２８</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７</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Ｒ３</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２７</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７</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％）と悪化した状況となっている</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ことも影響している。</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人件費については、町村合併で増加していた職員数を退職者と新規採用職員のバランスを考慮しながら引き続き、適正管理</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に努めていく。また、今後、予定されている大型事業に伴う新規の起債発行について、財政状況の動向を注視し適正な起債管理を実施することとする。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2" name="直線コネクタ 111"/>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4" name="直線コネクタ 113"/>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6" name="直線コネクタ 115"/>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8" name="直線コネクタ 117"/>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0" name="直線コネクタ 119"/>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2" name="直線コネクタ 121"/>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66</xdr:row>
      <xdr:rowOff>117022</xdr:rowOff>
    </xdr:to>
    <xdr:cxnSp macro="">
      <xdr:nvCxnSpPr>
        <xdr:cNvPr id="127" name="直線コネクタ 126"/>
        <xdr:cNvCxnSpPr/>
      </xdr:nvCxnSpPr>
      <xdr:spPr>
        <a:xfrm flipV="1">
          <a:off x="4953000" y="10022840"/>
          <a:ext cx="0" cy="14098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89099</xdr:rowOff>
    </xdr:from>
    <xdr:ext cx="762000" cy="259045"/>
    <xdr:sp macro="" textlink="">
      <xdr:nvSpPr>
        <xdr:cNvPr id="128" name="財政構造の弾力性最小値テキスト"/>
        <xdr:cNvSpPr txBox="1"/>
      </xdr:nvSpPr>
      <xdr:spPr>
        <a:xfrm>
          <a:off x="5041900" y="114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117022</xdr:rowOff>
    </xdr:from>
    <xdr:to>
      <xdr:col>24</xdr:col>
      <xdr:colOff>12700</xdr:colOff>
      <xdr:row>66</xdr:row>
      <xdr:rowOff>117022</xdr:rowOff>
    </xdr:to>
    <xdr:cxnSp macro="">
      <xdr:nvCxnSpPr>
        <xdr:cNvPr id="129" name="直線コネクタ 128"/>
        <xdr:cNvCxnSpPr/>
      </xdr:nvCxnSpPr>
      <xdr:spPr>
        <a:xfrm>
          <a:off x="4864100" y="1143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0"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1" name="直線コネクタ 130"/>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58965</xdr:rowOff>
    </xdr:from>
    <xdr:to>
      <xdr:col>23</xdr:col>
      <xdr:colOff>133350</xdr:colOff>
      <xdr:row>60</xdr:row>
      <xdr:rowOff>80554</xdr:rowOff>
    </xdr:to>
    <xdr:cxnSp macro="">
      <xdr:nvCxnSpPr>
        <xdr:cNvPr id="132" name="直線コネクタ 131"/>
        <xdr:cNvCxnSpPr/>
      </xdr:nvCxnSpPr>
      <xdr:spPr>
        <a:xfrm>
          <a:off x="4114800" y="10174515"/>
          <a:ext cx="838200" cy="193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35940</xdr:rowOff>
    </xdr:from>
    <xdr:ext cx="762000" cy="259045"/>
    <xdr:sp macro="" textlink="">
      <xdr:nvSpPr>
        <xdr:cNvPr id="133" name="財政構造の弾力性平均値テキスト"/>
        <xdr:cNvSpPr txBox="1"/>
      </xdr:nvSpPr>
      <xdr:spPr>
        <a:xfrm>
          <a:off x="5041900" y="10151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19413</xdr:rowOff>
    </xdr:from>
    <xdr:to>
      <xdr:col>23</xdr:col>
      <xdr:colOff>184150</xdr:colOff>
      <xdr:row>60</xdr:row>
      <xdr:rowOff>121013</xdr:rowOff>
    </xdr:to>
    <xdr:sp macro="" textlink="">
      <xdr:nvSpPr>
        <xdr:cNvPr id="134" name="フローチャート: 判断 133"/>
        <xdr:cNvSpPr/>
      </xdr:nvSpPr>
      <xdr:spPr>
        <a:xfrm>
          <a:off x="4902200" y="1030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58965</xdr:rowOff>
    </xdr:from>
    <xdr:to>
      <xdr:col>19</xdr:col>
      <xdr:colOff>133350</xdr:colOff>
      <xdr:row>60</xdr:row>
      <xdr:rowOff>63319</xdr:rowOff>
    </xdr:to>
    <xdr:cxnSp macro="">
      <xdr:nvCxnSpPr>
        <xdr:cNvPr id="135" name="直線コネクタ 134"/>
        <xdr:cNvCxnSpPr/>
      </xdr:nvCxnSpPr>
      <xdr:spPr>
        <a:xfrm flipV="1">
          <a:off x="3225800" y="10174515"/>
          <a:ext cx="889000" cy="175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59</xdr:row>
      <xdr:rowOff>59872</xdr:rowOff>
    </xdr:from>
    <xdr:to>
      <xdr:col>19</xdr:col>
      <xdr:colOff>184150</xdr:colOff>
      <xdr:row>59</xdr:row>
      <xdr:rowOff>161472</xdr:rowOff>
    </xdr:to>
    <xdr:sp macro="" textlink="">
      <xdr:nvSpPr>
        <xdr:cNvPr id="136" name="フローチャート: 判断 135"/>
        <xdr:cNvSpPr/>
      </xdr:nvSpPr>
      <xdr:spPr>
        <a:xfrm>
          <a:off x="4064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146249</xdr:rowOff>
    </xdr:from>
    <xdr:ext cx="736600" cy="259045"/>
    <xdr:sp macro="" textlink="">
      <xdr:nvSpPr>
        <xdr:cNvPr id="137" name="テキスト ボックス 136"/>
        <xdr:cNvSpPr txBox="1"/>
      </xdr:nvSpPr>
      <xdr:spPr>
        <a:xfrm>
          <a:off x="3733800" y="10261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63319</xdr:rowOff>
    </xdr:from>
    <xdr:to>
      <xdr:col>15</xdr:col>
      <xdr:colOff>82550</xdr:colOff>
      <xdr:row>60</xdr:row>
      <xdr:rowOff>142603</xdr:rowOff>
    </xdr:to>
    <xdr:cxnSp macro="">
      <xdr:nvCxnSpPr>
        <xdr:cNvPr id="138" name="直線コネクタ 137"/>
        <xdr:cNvCxnSpPr/>
      </xdr:nvCxnSpPr>
      <xdr:spPr>
        <a:xfrm flipV="1">
          <a:off x="2336800" y="10350319"/>
          <a:ext cx="889000" cy="7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26307</xdr:rowOff>
    </xdr:from>
    <xdr:to>
      <xdr:col>15</xdr:col>
      <xdr:colOff>133350</xdr:colOff>
      <xdr:row>60</xdr:row>
      <xdr:rowOff>127907</xdr:rowOff>
    </xdr:to>
    <xdr:sp macro="" textlink="">
      <xdr:nvSpPr>
        <xdr:cNvPr id="139" name="フローチャート: 判断 138"/>
        <xdr:cNvSpPr/>
      </xdr:nvSpPr>
      <xdr:spPr>
        <a:xfrm>
          <a:off x="31750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112684</xdr:rowOff>
    </xdr:from>
    <xdr:ext cx="762000" cy="259045"/>
    <xdr:sp macro="" textlink="">
      <xdr:nvSpPr>
        <xdr:cNvPr id="140" name="テキスト ボックス 139"/>
        <xdr:cNvSpPr txBox="1"/>
      </xdr:nvSpPr>
      <xdr:spPr>
        <a:xfrm>
          <a:off x="2844800" y="10399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32294</xdr:rowOff>
    </xdr:from>
    <xdr:to>
      <xdr:col>11</xdr:col>
      <xdr:colOff>31750</xdr:colOff>
      <xdr:row>60</xdr:row>
      <xdr:rowOff>142603</xdr:rowOff>
    </xdr:to>
    <xdr:cxnSp macro="">
      <xdr:nvCxnSpPr>
        <xdr:cNvPr id="141" name="直線コネクタ 140"/>
        <xdr:cNvCxnSpPr/>
      </xdr:nvCxnSpPr>
      <xdr:spPr>
        <a:xfrm>
          <a:off x="1447800" y="10319294"/>
          <a:ext cx="889000" cy="110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67673</xdr:rowOff>
    </xdr:from>
    <xdr:to>
      <xdr:col>11</xdr:col>
      <xdr:colOff>82550</xdr:colOff>
      <xdr:row>60</xdr:row>
      <xdr:rowOff>169273</xdr:rowOff>
    </xdr:to>
    <xdr:sp macro="" textlink="">
      <xdr:nvSpPr>
        <xdr:cNvPr id="142" name="フローチャート: 判断 141"/>
        <xdr:cNvSpPr/>
      </xdr:nvSpPr>
      <xdr:spPr>
        <a:xfrm>
          <a:off x="2286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8000</xdr:rowOff>
    </xdr:from>
    <xdr:ext cx="762000" cy="259045"/>
    <xdr:sp macro="" textlink="">
      <xdr:nvSpPr>
        <xdr:cNvPr id="143" name="テキスト ボックス 142"/>
        <xdr:cNvSpPr txBox="1"/>
      </xdr:nvSpPr>
      <xdr:spPr>
        <a:xfrm>
          <a:off x="1955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43543</xdr:rowOff>
    </xdr:from>
    <xdr:to>
      <xdr:col>7</xdr:col>
      <xdr:colOff>31750</xdr:colOff>
      <xdr:row>60</xdr:row>
      <xdr:rowOff>145143</xdr:rowOff>
    </xdr:to>
    <xdr:sp macro="" textlink="">
      <xdr:nvSpPr>
        <xdr:cNvPr id="144" name="フローチャート: 判断 143"/>
        <xdr:cNvSpPr/>
      </xdr:nvSpPr>
      <xdr:spPr>
        <a:xfrm>
          <a:off x="1397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129920</xdr:rowOff>
    </xdr:from>
    <xdr:ext cx="762000" cy="259045"/>
    <xdr:sp macro="" textlink="">
      <xdr:nvSpPr>
        <xdr:cNvPr id="145" name="テキスト ボックス 144"/>
        <xdr:cNvSpPr txBox="1"/>
      </xdr:nvSpPr>
      <xdr:spPr>
        <a:xfrm>
          <a:off x="1066800" y="1041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29754</xdr:rowOff>
    </xdr:from>
    <xdr:to>
      <xdr:col>23</xdr:col>
      <xdr:colOff>184150</xdr:colOff>
      <xdr:row>60</xdr:row>
      <xdr:rowOff>131354</xdr:rowOff>
    </xdr:to>
    <xdr:sp macro="" textlink="">
      <xdr:nvSpPr>
        <xdr:cNvPr id="151" name="楕円 150"/>
        <xdr:cNvSpPr/>
      </xdr:nvSpPr>
      <xdr:spPr>
        <a:xfrm>
          <a:off x="4902200" y="1031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1831</xdr:rowOff>
    </xdr:from>
    <xdr:ext cx="762000" cy="259045"/>
    <xdr:sp macro="" textlink="">
      <xdr:nvSpPr>
        <xdr:cNvPr id="152" name="財政構造の弾力性該当値テキスト"/>
        <xdr:cNvSpPr txBox="1"/>
      </xdr:nvSpPr>
      <xdr:spPr>
        <a:xfrm>
          <a:off x="5041900" y="1028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8165</xdr:rowOff>
    </xdr:from>
    <xdr:to>
      <xdr:col>19</xdr:col>
      <xdr:colOff>184150</xdr:colOff>
      <xdr:row>59</xdr:row>
      <xdr:rowOff>109765</xdr:rowOff>
    </xdr:to>
    <xdr:sp macro="" textlink="">
      <xdr:nvSpPr>
        <xdr:cNvPr id="153" name="楕円 152"/>
        <xdr:cNvSpPr/>
      </xdr:nvSpPr>
      <xdr:spPr>
        <a:xfrm>
          <a:off x="4064000" y="1012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119942</xdr:rowOff>
    </xdr:from>
    <xdr:ext cx="736600" cy="259045"/>
    <xdr:sp macro="" textlink="">
      <xdr:nvSpPr>
        <xdr:cNvPr id="154" name="テキスト ボックス 153"/>
        <xdr:cNvSpPr txBox="1"/>
      </xdr:nvSpPr>
      <xdr:spPr>
        <a:xfrm>
          <a:off x="3733800" y="9892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12519</xdr:rowOff>
    </xdr:from>
    <xdr:to>
      <xdr:col>15</xdr:col>
      <xdr:colOff>133350</xdr:colOff>
      <xdr:row>60</xdr:row>
      <xdr:rowOff>114119</xdr:rowOff>
    </xdr:to>
    <xdr:sp macro="" textlink="">
      <xdr:nvSpPr>
        <xdr:cNvPr id="155" name="楕円 154"/>
        <xdr:cNvSpPr/>
      </xdr:nvSpPr>
      <xdr:spPr>
        <a:xfrm>
          <a:off x="3175000" y="1029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124296</xdr:rowOff>
    </xdr:from>
    <xdr:ext cx="762000" cy="259045"/>
    <xdr:sp macro="" textlink="">
      <xdr:nvSpPr>
        <xdr:cNvPr id="156" name="テキスト ボックス 155"/>
        <xdr:cNvSpPr txBox="1"/>
      </xdr:nvSpPr>
      <xdr:spPr>
        <a:xfrm>
          <a:off x="2844800" y="1006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91803</xdr:rowOff>
    </xdr:from>
    <xdr:to>
      <xdr:col>11</xdr:col>
      <xdr:colOff>82550</xdr:colOff>
      <xdr:row>61</xdr:row>
      <xdr:rowOff>21953</xdr:rowOff>
    </xdr:to>
    <xdr:sp macro="" textlink="">
      <xdr:nvSpPr>
        <xdr:cNvPr id="157" name="楕円 156"/>
        <xdr:cNvSpPr/>
      </xdr:nvSpPr>
      <xdr:spPr>
        <a:xfrm>
          <a:off x="2286000" y="1037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6730</xdr:rowOff>
    </xdr:from>
    <xdr:ext cx="762000" cy="259045"/>
    <xdr:sp macro="" textlink="">
      <xdr:nvSpPr>
        <xdr:cNvPr id="158" name="テキスト ボックス 157"/>
        <xdr:cNvSpPr txBox="1"/>
      </xdr:nvSpPr>
      <xdr:spPr>
        <a:xfrm>
          <a:off x="1955800" y="10465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152944</xdr:rowOff>
    </xdr:from>
    <xdr:to>
      <xdr:col>7</xdr:col>
      <xdr:colOff>31750</xdr:colOff>
      <xdr:row>60</xdr:row>
      <xdr:rowOff>83094</xdr:rowOff>
    </xdr:to>
    <xdr:sp macro="" textlink="">
      <xdr:nvSpPr>
        <xdr:cNvPr id="159" name="楕円 158"/>
        <xdr:cNvSpPr/>
      </xdr:nvSpPr>
      <xdr:spPr>
        <a:xfrm>
          <a:off x="1397000" y="1026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93271</xdr:rowOff>
    </xdr:from>
    <xdr:ext cx="762000" cy="259045"/>
    <xdr:sp macro="" textlink="">
      <xdr:nvSpPr>
        <xdr:cNvPr id="160" name="テキスト ボックス 159"/>
        <xdr:cNvSpPr txBox="1"/>
      </xdr:nvSpPr>
      <xdr:spPr>
        <a:xfrm>
          <a:off x="1066800" y="10037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[246,965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町村合併後の職員数の適正化を行っているが、旧町村単位で類似施設を保有していたため維持管理経費が経常的に必要となっていることから、類似団体平均と比較すると数値は上回った状況にある。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引き続き指定管理者制度の導入や業務の外部委託など民間の活力を導入・推進しつつ、公共施設の見直し方針や公共施設等総合管理計画に基づく施設の統廃合、財産処分の取組を強化し、財政運営の健全化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60919</xdr:rowOff>
    </xdr:from>
    <xdr:to>
      <xdr:col>23</xdr:col>
      <xdr:colOff>133350</xdr:colOff>
      <xdr:row>88</xdr:row>
      <xdr:rowOff>134113</xdr:rowOff>
    </xdr:to>
    <xdr:cxnSp macro="">
      <xdr:nvCxnSpPr>
        <xdr:cNvPr id="191" name="直線コネクタ 190"/>
        <xdr:cNvCxnSpPr/>
      </xdr:nvCxnSpPr>
      <xdr:spPr>
        <a:xfrm flipV="1">
          <a:off x="4953000" y="13948369"/>
          <a:ext cx="0" cy="12733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106190</xdr:rowOff>
    </xdr:from>
    <xdr:ext cx="762000" cy="259045"/>
    <xdr:sp macro="" textlink="">
      <xdr:nvSpPr>
        <xdr:cNvPr id="192" name="人件費・物件費等の状況最小値テキスト"/>
        <xdr:cNvSpPr txBox="1"/>
      </xdr:nvSpPr>
      <xdr:spPr>
        <a:xfrm>
          <a:off x="5041900" y="15193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134113</xdr:rowOff>
    </xdr:from>
    <xdr:to>
      <xdr:col>24</xdr:col>
      <xdr:colOff>12700</xdr:colOff>
      <xdr:row>88</xdr:row>
      <xdr:rowOff>134113</xdr:rowOff>
    </xdr:to>
    <xdr:cxnSp macro="">
      <xdr:nvCxnSpPr>
        <xdr:cNvPr id="193" name="直線コネクタ 192"/>
        <xdr:cNvCxnSpPr/>
      </xdr:nvCxnSpPr>
      <xdr:spPr>
        <a:xfrm>
          <a:off x="4864100" y="15221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147296</xdr:rowOff>
    </xdr:from>
    <xdr:ext cx="762000" cy="259045"/>
    <xdr:sp macro="" textlink="">
      <xdr:nvSpPr>
        <xdr:cNvPr id="194" name="人件費・物件費等の状況最大値テキスト"/>
        <xdr:cNvSpPr txBox="1"/>
      </xdr:nvSpPr>
      <xdr:spPr>
        <a:xfrm>
          <a:off x="5041900" y="13691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60919</xdr:rowOff>
    </xdr:from>
    <xdr:to>
      <xdr:col>24</xdr:col>
      <xdr:colOff>12700</xdr:colOff>
      <xdr:row>81</xdr:row>
      <xdr:rowOff>60919</xdr:rowOff>
    </xdr:to>
    <xdr:cxnSp macro="">
      <xdr:nvCxnSpPr>
        <xdr:cNvPr id="195" name="直線コネクタ 194"/>
        <xdr:cNvCxnSpPr/>
      </xdr:nvCxnSpPr>
      <xdr:spPr>
        <a:xfrm>
          <a:off x="4864100" y="13948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98859</xdr:rowOff>
    </xdr:from>
    <xdr:to>
      <xdr:col>23</xdr:col>
      <xdr:colOff>133350</xdr:colOff>
      <xdr:row>82</xdr:row>
      <xdr:rowOff>109976</xdr:rowOff>
    </xdr:to>
    <xdr:cxnSp macro="">
      <xdr:nvCxnSpPr>
        <xdr:cNvPr id="196" name="直線コネクタ 195"/>
        <xdr:cNvCxnSpPr/>
      </xdr:nvCxnSpPr>
      <xdr:spPr>
        <a:xfrm>
          <a:off x="4114800" y="14157759"/>
          <a:ext cx="838200" cy="11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17866</xdr:rowOff>
    </xdr:from>
    <xdr:ext cx="762000" cy="259045"/>
    <xdr:sp macro="" textlink="">
      <xdr:nvSpPr>
        <xdr:cNvPr id="197" name="人件費・物件費等の状況平均値テキスト"/>
        <xdr:cNvSpPr txBox="1"/>
      </xdr:nvSpPr>
      <xdr:spPr>
        <a:xfrm>
          <a:off x="5041900" y="13905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1339</xdr:rowOff>
    </xdr:from>
    <xdr:to>
      <xdr:col>23</xdr:col>
      <xdr:colOff>184150</xdr:colOff>
      <xdr:row>82</xdr:row>
      <xdr:rowOff>102939</xdr:rowOff>
    </xdr:to>
    <xdr:sp macro="" textlink="">
      <xdr:nvSpPr>
        <xdr:cNvPr id="198" name="フローチャート: 判断 197"/>
        <xdr:cNvSpPr/>
      </xdr:nvSpPr>
      <xdr:spPr>
        <a:xfrm>
          <a:off x="4902200" y="1406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96566</xdr:rowOff>
    </xdr:from>
    <xdr:to>
      <xdr:col>19</xdr:col>
      <xdr:colOff>133350</xdr:colOff>
      <xdr:row>82</xdr:row>
      <xdr:rowOff>98859</xdr:rowOff>
    </xdr:to>
    <xdr:cxnSp macro="">
      <xdr:nvCxnSpPr>
        <xdr:cNvPr id="199" name="直線コネクタ 198"/>
        <xdr:cNvCxnSpPr/>
      </xdr:nvCxnSpPr>
      <xdr:spPr>
        <a:xfrm>
          <a:off x="3225800" y="14155466"/>
          <a:ext cx="889000" cy="2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161255</xdr:rowOff>
    </xdr:from>
    <xdr:to>
      <xdr:col>19</xdr:col>
      <xdr:colOff>184150</xdr:colOff>
      <xdr:row>82</xdr:row>
      <xdr:rowOff>91405</xdr:rowOff>
    </xdr:to>
    <xdr:sp macro="" textlink="">
      <xdr:nvSpPr>
        <xdr:cNvPr id="200" name="フローチャート: 判断 199"/>
        <xdr:cNvSpPr/>
      </xdr:nvSpPr>
      <xdr:spPr>
        <a:xfrm>
          <a:off x="4064000" y="14048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101582</xdr:rowOff>
    </xdr:from>
    <xdr:ext cx="736600" cy="259045"/>
    <xdr:sp macro="" textlink="">
      <xdr:nvSpPr>
        <xdr:cNvPr id="201" name="テキスト ボックス 200"/>
        <xdr:cNvSpPr txBox="1"/>
      </xdr:nvSpPr>
      <xdr:spPr>
        <a:xfrm>
          <a:off x="3733800" y="13817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67771</xdr:rowOff>
    </xdr:from>
    <xdr:to>
      <xdr:col>15</xdr:col>
      <xdr:colOff>82550</xdr:colOff>
      <xdr:row>82</xdr:row>
      <xdr:rowOff>96566</xdr:rowOff>
    </xdr:to>
    <xdr:cxnSp macro="">
      <xdr:nvCxnSpPr>
        <xdr:cNvPr id="202" name="直線コネクタ 201"/>
        <xdr:cNvCxnSpPr/>
      </xdr:nvCxnSpPr>
      <xdr:spPr>
        <a:xfrm>
          <a:off x="2336800" y="14126671"/>
          <a:ext cx="889000" cy="28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141128</xdr:rowOff>
    </xdr:from>
    <xdr:to>
      <xdr:col>15</xdr:col>
      <xdr:colOff>133350</xdr:colOff>
      <xdr:row>82</xdr:row>
      <xdr:rowOff>71278</xdr:rowOff>
    </xdr:to>
    <xdr:sp macro="" textlink="">
      <xdr:nvSpPr>
        <xdr:cNvPr id="203" name="フローチャート: 判断 202"/>
        <xdr:cNvSpPr/>
      </xdr:nvSpPr>
      <xdr:spPr>
        <a:xfrm>
          <a:off x="3175000" y="14028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81455</xdr:rowOff>
    </xdr:from>
    <xdr:ext cx="762000" cy="259045"/>
    <xdr:sp macro="" textlink="">
      <xdr:nvSpPr>
        <xdr:cNvPr id="204" name="テキスト ボックス 203"/>
        <xdr:cNvSpPr txBox="1"/>
      </xdr:nvSpPr>
      <xdr:spPr>
        <a:xfrm>
          <a:off x="2844800" y="13797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53622</xdr:rowOff>
    </xdr:from>
    <xdr:to>
      <xdr:col>11</xdr:col>
      <xdr:colOff>31750</xdr:colOff>
      <xdr:row>82</xdr:row>
      <xdr:rowOff>67771</xdr:rowOff>
    </xdr:to>
    <xdr:cxnSp macro="">
      <xdr:nvCxnSpPr>
        <xdr:cNvPr id="205" name="直線コネクタ 204"/>
        <xdr:cNvCxnSpPr/>
      </xdr:nvCxnSpPr>
      <xdr:spPr>
        <a:xfrm>
          <a:off x="1447800" y="14112522"/>
          <a:ext cx="889000" cy="14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113015</xdr:rowOff>
    </xdr:from>
    <xdr:to>
      <xdr:col>11</xdr:col>
      <xdr:colOff>82550</xdr:colOff>
      <xdr:row>82</xdr:row>
      <xdr:rowOff>43165</xdr:rowOff>
    </xdr:to>
    <xdr:sp macro="" textlink="">
      <xdr:nvSpPr>
        <xdr:cNvPr id="206" name="フローチャート: 判断 205"/>
        <xdr:cNvSpPr/>
      </xdr:nvSpPr>
      <xdr:spPr>
        <a:xfrm>
          <a:off x="2286000" y="1400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53342</xdr:rowOff>
    </xdr:from>
    <xdr:ext cx="762000" cy="259045"/>
    <xdr:sp macro="" textlink="">
      <xdr:nvSpPr>
        <xdr:cNvPr id="207" name="テキスト ボックス 206"/>
        <xdr:cNvSpPr txBox="1"/>
      </xdr:nvSpPr>
      <xdr:spPr>
        <a:xfrm>
          <a:off x="1955800" y="13769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102119</xdr:rowOff>
    </xdr:from>
    <xdr:to>
      <xdr:col>7</xdr:col>
      <xdr:colOff>31750</xdr:colOff>
      <xdr:row>82</xdr:row>
      <xdr:rowOff>32269</xdr:rowOff>
    </xdr:to>
    <xdr:sp macro="" textlink="">
      <xdr:nvSpPr>
        <xdr:cNvPr id="208" name="フローチャート: 判断 207"/>
        <xdr:cNvSpPr/>
      </xdr:nvSpPr>
      <xdr:spPr>
        <a:xfrm>
          <a:off x="1397000" y="13989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42446</xdr:rowOff>
    </xdr:from>
    <xdr:ext cx="762000" cy="259045"/>
    <xdr:sp macro="" textlink="">
      <xdr:nvSpPr>
        <xdr:cNvPr id="209" name="テキスト ボックス 208"/>
        <xdr:cNvSpPr txBox="1"/>
      </xdr:nvSpPr>
      <xdr:spPr>
        <a:xfrm>
          <a:off x="1066800" y="13758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59176</xdr:rowOff>
    </xdr:from>
    <xdr:to>
      <xdr:col>23</xdr:col>
      <xdr:colOff>184150</xdr:colOff>
      <xdr:row>82</xdr:row>
      <xdr:rowOff>160776</xdr:rowOff>
    </xdr:to>
    <xdr:sp macro="" textlink="">
      <xdr:nvSpPr>
        <xdr:cNvPr id="215" name="楕円 214"/>
        <xdr:cNvSpPr/>
      </xdr:nvSpPr>
      <xdr:spPr>
        <a:xfrm>
          <a:off x="4902200" y="1411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31253</xdr:rowOff>
    </xdr:from>
    <xdr:ext cx="762000" cy="259045"/>
    <xdr:sp macro="" textlink="">
      <xdr:nvSpPr>
        <xdr:cNvPr id="216" name="人件費・物件費等の状況該当値テキスト"/>
        <xdr:cNvSpPr txBox="1"/>
      </xdr:nvSpPr>
      <xdr:spPr>
        <a:xfrm>
          <a:off x="5041900" y="14090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48059</xdr:rowOff>
    </xdr:from>
    <xdr:to>
      <xdr:col>19</xdr:col>
      <xdr:colOff>184150</xdr:colOff>
      <xdr:row>82</xdr:row>
      <xdr:rowOff>149659</xdr:rowOff>
    </xdr:to>
    <xdr:sp macro="" textlink="">
      <xdr:nvSpPr>
        <xdr:cNvPr id="217" name="楕円 216"/>
        <xdr:cNvSpPr/>
      </xdr:nvSpPr>
      <xdr:spPr>
        <a:xfrm>
          <a:off x="4064000" y="14106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134436</xdr:rowOff>
    </xdr:from>
    <xdr:ext cx="736600" cy="259045"/>
    <xdr:sp macro="" textlink="">
      <xdr:nvSpPr>
        <xdr:cNvPr id="218" name="テキスト ボックス 217"/>
        <xdr:cNvSpPr txBox="1"/>
      </xdr:nvSpPr>
      <xdr:spPr>
        <a:xfrm>
          <a:off x="3733800" y="141933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45766</xdr:rowOff>
    </xdr:from>
    <xdr:to>
      <xdr:col>15</xdr:col>
      <xdr:colOff>133350</xdr:colOff>
      <xdr:row>82</xdr:row>
      <xdr:rowOff>147366</xdr:rowOff>
    </xdr:to>
    <xdr:sp macro="" textlink="">
      <xdr:nvSpPr>
        <xdr:cNvPr id="219" name="楕円 218"/>
        <xdr:cNvSpPr/>
      </xdr:nvSpPr>
      <xdr:spPr>
        <a:xfrm>
          <a:off x="3175000" y="14104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132143</xdr:rowOff>
    </xdr:from>
    <xdr:ext cx="762000" cy="259045"/>
    <xdr:sp macro="" textlink="">
      <xdr:nvSpPr>
        <xdr:cNvPr id="220" name="テキスト ボックス 219"/>
        <xdr:cNvSpPr txBox="1"/>
      </xdr:nvSpPr>
      <xdr:spPr>
        <a:xfrm>
          <a:off x="2844800" y="14191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16971</xdr:rowOff>
    </xdr:from>
    <xdr:to>
      <xdr:col>11</xdr:col>
      <xdr:colOff>82550</xdr:colOff>
      <xdr:row>82</xdr:row>
      <xdr:rowOff>118571</xdr:rowOff>
    </xdr:to>
    <xdr:sp macro="" textlink="">
      <xdr:nvSpPr>
        <xdr:cNvPr id="221" name="楕円 220"/>
        <xdr:cNvSpPr/>
      </xdr:nvSpPr>
      <xdr:spPr>
        <a:xfrm>
          <a:off x="2286000" y="1407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103348</xdr:rowOff>
    </xdr:from>
    <xdr:ext cx="762000" cy="259045"/>
    <xdr:sp macro="" textlink="">
      <xdr:nvSpPr>
        <xdr:cNvPr id="222" name="テキスト ボックス 221"/>
        <xdr:cNvSpPr txBox="1"/>
      </xdr:nvSpPr>
      <xdr:spPr>
        <a:xfrm>
          <a:off x="1955800" y="14162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2822</xdr:rowOff>
    </xdr:from>
    <xdr:to>
      <xdr:col>7</xdr:col>
      <xdr:colOff>31750</xdr:colOff>
      <xdr:row>82</xdr:row>
      <xdr:rowOff>104422</xdr:rowOff>
    </xdr:to>
    <xdr:sp macro="" textlink="">
      <xdr:nvSpPr>
        <xdr:cNvPr id="223" name="楕円 222"/>
        <xdr:cNvSpPr/>
      </xdr:nvSpPr>
      <xdr:spPr>
        <a:xfrm>
          <a:off x="1397000" y="14061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89199</xdr:rowOff>
    </xdr:from>
    <xdr:ext cx="762000" cy="259045"/>
    <xdr:sp macro="" textlink="">
      <xdr:nvSpPr>
        <xdr:cNvPr id="224" name="テキスト ボックス 223"/>
        <xdr:cNvSpPr txBox="1"/>
      </xdr:nvSpPr>
      <xdr:spPr>
        <a:xfrm>
          <a:off x="1066800" y="1414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ラスパイレス指数（</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９９</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９</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）については、類似団体平均（９７．</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４</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）よりも高い数値となった。引き続き、職員数の適正化とあわせ、より一層の人件費の適正管理に努める。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4234</xdr:rowOff>
    </xdr:from>
    <xdr:to>
      <xdr:col>81</xdr:col>
      <xdr:colOff>44450</xdr:colOff>
      <xdr:row>89</xdr:row>
      <xdr:rowOff>150284</xdr:rowOff>
    </xdr:to>
    <xdr:cxnSp macro="">
      <xdr:nvCxnSpPr>
        <xdr:cNvPr id="253" name="直線コネクタ 252"/>
        <xdr:cNvCxnSpPr/>
      </xdr:nvCxnSpPr>
      <xdr:spPr>
        <a:xfrm flipV="1">
          <a:off x="17018000" y="13720234"/>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4" name="給与水準   （国との比較）最小値テキスト"/>
        <xdr:cNvSpPr txBox="1"/>
      </xdr:nvSpPr>
      <xdr:spPr>
        <a:xfrm>
          <a:off x="17106900" y="153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5" name="直線コネクタ 254"/>
        <xdr:cNvCxnSpPr/>
      </xdr:nvCxnSpPr>
      <xdr:spPr>
        <a:xfrm>
          <a:off x="16929100" y="15409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90611</xdr:rowOff>
    </xdr:from>
    <xdr:ext cx="762000" cy="259045"/>
    <xdr:sp macro="" textlink="">
      <xdr:nvSpPr>
        <xdr:cNvPr id="256" name="給与水準   （国との比較）最大値テキスト"/>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4234</xdr:rowOff>
    </xdr:from>
    <xdr:to>
      <xdr:col>81</xdr:col>
      <xdr:colOff>133350</xdr:colOff>
      <xdr:row>80</xdr:row>
      <xdr:rowOff>4234</xdr:rowOff>
    </xdr:to>
    <xdr:cxnSp macro="">
      <xdr:nvCxnSpPr>
        <xdr:cNvPr id="257" name="直線コネクタ 256"/>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40216</xdr:rowOff>
    </xdr:from>
    <xdr:to>
      <xdr:col>81</xdr:col>
      <xdr:colOff>44450</xdr:colOff>
      <xdr:row>88</xdr:row>
      <xdr:rowOff>93839</xdr:rowOff>
    </xdr:to>
    <xdr:cxnSp macro="">
      <xdr:nvCxnSpPr>
        <xdr:cNvPr id="258" name="直線コネクタ 257"/>
        <xdr:cNvCxnSpPr/>
      </xdr:nvCxnSpPr>
      <xdr:spPr>
        <a:xfrm flipV="1">
          <a:off x="16179800" y="15127816"/>
          <a:ext cx="8382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13705</xdr:rowOff>
    </xdr:from>
    <xdr:ext cx="762000" cy="259045"/>
    <xdr:sp macro="" textlink="">
      <xdr:nvSpPr>
        <xdr:cNvPr id="259" name="給与水準   （国との比較）平均値テキスト"/>
        <xdr:cNvSpPr txBox="1"/>
      </xdr:nvSpPr>
      <xdr:spPr>
        <a:xfrm>
          <a:off x="17106900" y="14586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168628</xdr:rowOff>
    </xdr:from>
    <xdr:to>
      <xdr:col>81</xdr:col>
      <xdr:colOff>95250</xdr:colOff>
      <xdr:row>86</xdr:row>
      <xdr:rowOff>98778</xdr:rowOff>
    </xdr:to>
    <xdr:sp macro="" textlink="">
      <xdr:nvSpPr>
        <xdr:cNvPr id="260" name="フローチャート: 判断 259"/>
        <xdr:cNvSpPr/>
      </xdr:nvSpPr>
      <xdr:spPr>
        <a:xfrm>
          <a:off x="16967200" y="1474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93839</xdr:rowOff>
    </xdr:from>
    <xdr:to>
      <xdr:col>77</xdr:col>
      <xdr:colOff>44450</xdr:colOff>
      <xdr:row>88</xdr:row>
      <xdr:rowOff>160866</xdr:rowOff>
    </xdr:to>
    <xdr:cxnSp macro="">
      <xdr:nvCxnSpPr>
        <xdr:cNvPr id="261" name="直線コネクタ 260"/>
        <xdr:cNvCxnSpPr/>
      </xdr:nvCxnSpPr>
      <xdr:spPr>
        <a:xfrm flipV="1">
          <a:off x="15290800" y="15181439"/>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10584</xdr:rowOff>
    </xdr:from>
    <xdr:to>
      <xdr:col>77</xdr:col>
      <xdr:colOff>95250</xdr:colOff>
      <xdr:row>86</xdr:row>
      <xdr:rowOff>112184</xdr:rowOff>
    </xdr:to>
    <xdr:sp macro="" textlink="">
      <xdr:nvSpPr>
        <xdr:cNvPr id="262" name="フローチャート: 判断 261"/>
        <xdr:cNvSpPr/>
      </xdr:nvSpPr>
      <xdr:spPr>
        <a:xfrm>
          <a:off x="161290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122361</xdr:rowOff>
    </xdr:from>
    <xdr:ext cx="736600" cy="259045"/>
    <xdr:sp macro="" textlink="">
      <xdr:nvSpPr>
        <xdr:cNvPr id="263" name="テキスト ボックス 262"/>
        <xdr:cNvSpPr txBox="1"/>
      </xdr:nvSpPr>
      <xdr:spPr>
        <a:xfrm>
          <a:off x="15798800" y="14524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134055</xdr:rowOff>
    </xdr:from>
    <xdr:to>
      <xdr:col>72</xdr:col>
      <xdr:colOff>203200</xdr:colOff>
      <xdr:row>88</xdr:row>
      <xdr:rowOff>160866</xdr:rowOff>
    </xdr:to>
    <xdr:cxnSp macro="">
      <xdr:nvCxnSpPr>
        <xdr:cNvPr id="264" name="直線コネクタ 263"/>
        <xdr:cNvCxnSpPr/>
      </xdr:nvCxnSpPr>
      <xdr:spPr>
        <a:xfrm>
          <a:off x="14401800" y="15221655"/>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5" name="フローチャート: 判断 264"/>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149172</xdr:rowOff>
    </xdr:from>
    <xdr:ext cx="762000" cy="259045"/>
    <xdr:sp macro="" textlink="">
      <xdr:nvSpPr>
        <xdr:cNvPr id="266" name="テキスト ボックス 265"/>
        <xdr:cNvSpPr txBox="1"/>
      </xdr:nvSpPr>
      <xdr:spPr>
        <a:xfrm>
          <a:off x="14909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93839</xdr:rowOff>
    </xdr:from>
    <xdr:to>
      <xdr:col>68</xdr:col>
      <xdr:colOff>152400</xdr:colOff>
      <xdr:row>88</xdr:row>
      <xdr:rowOff>134055</xdr:rowOff>
    </xdr:to>
    <xdr:cxnSp macro="">
      <xdr:nvCxnSpPr>
        <xdr:cNvPr id="267" name="直線コネクタ 266"/>
        <xdr:cNvCxnSpPr/>
      </xdr:nvCxnSpPr>
      <xdr:spPr>
        <a:xfrm>
          <a:off x="13512800" y="15181439"/>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23989</xdr:rowOff>
    </xdr:from>
    <xdr:to>
      <xdr:col>68</xdr:col>
      <xdr:colOff>203200</xdr:colOff>
      <xdr:row>86</xdr:row>
      <xdr:rowOff>125589</xdr:rowOff>
    </xdr:to>
    <xdr:sp macro="" textlink="">
      <xdr:nvSpPr>
        <xdr:cNvPr id="268" name="フローチャート: 判断 267"/>
        <xdr:cNvSpPr/>
      </xdr:nvSpPr>
      <xdr:spPr>
        <a:xfrm>
          <a:off x="14351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135766</xdr:rowOff>
    </xdr:from>
    <xdr:ext cx="762000" cy="259045"/>
    <xdr:sp macro="" textlink="">
      <xdr:nvSpPr>
        <xdr:cNvPr id="269" name="テキスト ボックス 268"/>
        <xdr:cNvSpPr txBox="1"/>
      </xdr:nvSpPr>
      <xdr:spPr>
        <a:xfrm>
          <a:off x="14020800" y="1453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37395</xdr:rowOff>
    </xdr:from>
    <xdr:to>
      <xdr:col>64</xdr:col>
      <xdr:colOff>152400</xdr:colOff>
      <xdr:row>86</xdr:row>
      <xdr:rowOff>138995</xdr:rowOff>
    </xdr:to>
    <xdr:sp macro="" textlink="">
      <xdr:nvSpPr>
        <xdr:cNvPr id="270" name="フローチャート: 判断 269"/>
        <xdr:cNvSpPr/>
      </xdr:nvSpPr>
      <xdr:spPr>
        <a:xfrm>
          <a:off x="13462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149172</xdr:rowOff>
    </xdr:from>
    <xdr:ext cx="762000" cy="259045"/>
    <xdr:sp macro="" textlink="">
      <xdr:nvSpPr>
        <xdr:cNvPr id="271" name="テキスト ボックス 270"/>
        <xdr:cNvSpPr txBox="1"/>
      </xdr:nvSpPr>
      <xdr:spPr>
        <a:xfrm>
          <a:off x="13131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160866</xdr:rowOff>
    </xdr:from>
    <xdr:to>
      <xdr:col>81</xdr:col>
      <xdr:colOff>95250</xdr:colOff>
      <xdr:row>88</xdr:row>
      <xdr:rowOff>91016</xdr:rowOff>
    </xdr:to>
    <xdr:sp macro="" textlink="">
      <xdr:nvSpPr>
        <xdr:cNvPr id="277" name="楕円 276"/>
        <xdr:cNvSpPr/>
      </xdr:nvSpPr>
      <xdr:spPr>
        <a:xfrm>
          <a:off x="16967200" y="1507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132943</xdr:rowOff>
    </xdr:from>
    <xdr:ext cx="762000" cy="259045"/>
    <xdr:sp macro="" textlink="">
      <xdr:nvSpPr>
        <xdr:cNvPr id="278" name="給与水準   （国との比較）該当値テキスト"/>
        <xdr:cNvSpPr txBox="1"/>
      </xdr:nvSpPr>
      <xdr:spPr>
        <a:xfrm>
          <a:off x="17106900" y="1504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43039</xdr:rowOff>
    </xdr:from>
    <xdr:to>
      <xdr:col>77</xdr:col>
      <xdr:colOff>95250</xdr:colOff>
      <xdr:row>88</xdr:row>
      <xdr:rowOff>144639</xdr:rowOff>
    </xdr:to>
    <xdr:sp macro="" textlink="">
      <xdr:nvSpPr>
        <xdr:cNvPr id="279" name="楕円 278"/>
        <xdr:cNvSpPr/>
      </xdr:nvSpPr>
      <xdr:spPr>
        <a:xfrm>
          <a:off x="16129000" y="1513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129416</xdr:rowOff>
    </xdr:from>
    <xdr:ext cx="736600" cy="259045"/>
    <xdr:sp macro="" textlink="">
      <xdr:nvSpPr>
        <xdr:cNvPr id="280" name="テキスト ボックス 279"/>
        <xdr:cNvSpPr txBox="1"/>
      </xdr:nvSpPr>
      <xdr:spPr>
        <a:xfrm>
          <a:off x="15798800" y="15217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110066</xdr:rowOff>
    </xdr:from>
    <xdr:to>
      <xdr:col>73</xdr:col>
      <xdr:colOff>44450</xdr:colOff>
      <xdr:row>89</xdr:row>
      <xdr:rowOff>40216</xdr:rowOff>
    </xdr:to>
    <xdr:sp macro="" textlink="">
      <xdr:nvSpPr>
        <xdr:cNvPr id="281" name="楕円 280"/>
        <xdr:cNvSpPr/>
      </xdr:nvSpPr>
      <xdr:spPr>
        <a:xfrm>
          <a:off x="15240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24993</xdr:rowOff>
    </xdr:from>
    <xdr:ext cx="762000" cy="259045"/>
    <xdr:sp macro="" textlink="">
      <xdr:nvSpPr>
        <xdr:cNvPr id="282" name="テキスト ボックス 281"/>
        <xdr:cNvSpPr txBox="1"/>
      </xdr:nvSpPr>
      <xdr:spPr>
        <a:xfrm>
          <a:off x="14909800" y="1528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83255</xdr:rowOff>
    </xdr:from>
    <xdr:to>
      <xdr:col>68</xdr:col>
      <xdr:colOff>203200</xdr:colOff>
      <xdr:row>89</xdr:row>
      <xdr:rowOff>13405</xdr:rowOff>
    </xdr:to>
    <xdr:sp macro="" textlink="">
      <xdr:nvSpPr>
        <xdr:cNvPr id="283" name="楕円 282"/>
        <xdr:cNvSpPr/>
      </xdr:nvSpPr>
      <xdr:spPr>
        <a:xfrm>
          <a:off x="14351000" y="1517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169632</xdr:rowOff>
    </xdr:from>
    <xdr:ext cx="762000" cy="259045"/>
    <xdr:sp macro="" textlink="">
      <xdr:nvSpPr>
        <xdr:cNvPr id="284" name="テキスト ボックス 283"/>
        <xdr:cNvSpPr txBox="1"/>
      </xdr:nvSpPr>
      <xdr:spPr>
        <a:xfrm>
          <a:off x="14020800" y="15257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43039</xdr:rowOff>
    </xdr:from>
    <xdr:to>
      <xdr:col>64</xdr:col>
      <xdr:colOff>152400</xdr:colOff>
      <xdr:row>88</xdr:row>
      <xdr:rowOff>144639</xdr:rowOff>
    </xdr:to>
    <xdr:sp macro="" textlink="">
      <xdr:nvSpPr>
        <xdr:cNvPr id="285" name="楕円 284"/>
        <xdr:cNvSpPr/>
      </xdr:nvSpPr>
      <xdr:spPr>
        <a:xfrm>
          <a:off x="13462000" y="1513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129416</xdr:rowOff>
    </xdr:from>
    <xdr:ext cx="762000" cy="259045"/>
    <xdr:sp macro="" textlink="">
      <xdr:nvSpPr>
        <xdr:cNvPr id="286" name="テキスト ボックス 285"/>
        <xdr:cNvSpPr txBox="1"/>
      </xdr:nvSpPr>
      <xdr:spPr>
        <a:xfrm>
          <a:off x="13131800" y="1521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指定管理者制度の推進や業務の民間委託等により改善傾向にあるものの、市の面積が非常に広大であり市内全域をカバーする必要があることから、数値は１３．</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４７</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人と類似団体平均の１０．６</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９</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人と比べ</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２</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７８</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人多くなっている。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今後も退職者と新規採用職員の調整を行い、市民サービスを維持していくための適正な定員管理に努める。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28182</xdr:rowOff>
    </xdr:from>
    <xdr:to>
      <xdr:col>81</xdr:col>
      <xdr:colOff>44450</xdr:colOff>
      <xdr:row>67</xdr:row>
      <xdr:rowOff>61625</xdr:rowOff>
    </xdr:to>
    <xdr:cxnSp macro="">
      <xdr:nvCxnSpPr>
        <xdr:cNvPr id="318" name="直線コネクタ 317"/>
        <xdr:cNvCxnSpPr/>
      </xdr:nvCxnSpPr>
      <xdr:spPr>
        <a:xfrm flipV="1">
          <a:off x="17018000" y="9972282"/>
          <a:ext cx="0" cy="15764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33702</xdr:rowOff>
    </xdr:from>
    <xdr:ext cx="762000" cy="259045"/>
    <xdr:sp macro="" textlink="">
      <xdr:nvSpPr>
        <xdr:cNvPr id="319" name="定員管理の状況最小値テキスト"/>
        <xdr:cNvSpPr txBox="1"/>
      </xdr:nvSpPr>
      <xdr:spPr>
        <a:xfrm>
          <a:off x="17106900" y="1152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61625</xdr:rowOff>
    </xdr:from>
    <xdr:to>
      <xdr:col>81</xdr:col>
      <xdr:colOff>133350</xdr:colOff>
      <xdr:row>67</xdr:row>
      <xdr:rowOff>61625</xdr:rowOff>
    </xdr:to>
    <xdr:cxnSp macro="">
      <xdr:nvCxnSpPr>
        <xdr:cNvPr id="320" name="直線コネクタ 319"/>
        <xdr:cNvCxnSpPr/>
      </xdr:nvCxnSpPr>
      <xdr:spPr>
        <a:xfrm>
          <a:off x="16929100" y="1154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114559</xdr:rowOff>
    </xdr:from>
    <xdr:ext cx="762000" cy="259045"/>
    <xdr:sp macro="" textlink="">
      <xdr:nvSpPr>
        <xdr:cNvPr id="321" name="定員管理の状況最大値テキスト"/>
        <xdr:cNvSpPr txBox="1"/>
      </xdr:nvSpPr>
      <xdr:spPr>
        <a:xfrm>
          <a:off x="17106900" y="9715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28182</xdr:rowOff>
    </xdr:from>
    <xdr:to>
      <xdr:col>81</xdr:col>
      <xdr:colOff>133350</xdr:colOff>
      <xdr:row>58</xdr:row>
      <xdr:rowOff>28182</xdr:rowOff>
    </xdr:to>
    <xdr:cxnSp macro="">
      <xdr:nvCxnSpPr>
        <xdr:cNvPr id="322" name="直線コネクタ 321"/>
        <xdr:cNvCxnSpPr/>
      </xdr:nvCxnSpPr>
      <xdr:spPr>
        <a:xfrm>
          <a:off x="16929100" y="9972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154759</xdr:rowOff>
    </xdr:from>
    <xdr:to>
      <xdr:col>81</xdr:col>
      <xdr:colOff>44450</xdr:colOff>
      <xdr:row>62</xdr:row>
      <xdr:rowOff>161653</xdr:rowOff>
    </xdr:to>
    <xdr:cxnSp macro="">
      <xdr:nvCxnSpPr>
        <xdr:cNvPr id="323" name="直線コネクタ 322"/>
        <xdr:cNvCxnSpPr/>
      </xdr:nvCxnSpPr>
      <xdr:spPr>
        <a:xfrm>
          <a:off x="16179800" y="10784659"/>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150844</xdr:rowOff>
    </xdr:from>
    <xdr:ext cx="762000" cy="259045"/>
    <xdr:sp macro="" textlink="">
      <xdr:nvSpPr>
        <xdr:cNvPr id="324" name="定員管理の状況平均値テキスト"/>
        <xdr:cNvSpPr txBox="1"/>
      </xdr:nvSpPr>
      <xdr:spPr>
        <a:xfrm>
          <a:off x="17106900" y="102663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134317</xdr:rowOff>
    </xdr:from>
    <xdr:to>
      <xdr:col>81</xdr:col>
      <xdr:colOff>95250</xdr:colOff>
      <xdr:row>61</xdr:row>
      <xdr:rowOff>64467</xdr:rowOff>
    </xdr:to>
    <xdr:sp macro="" textlink="">
      <xdr:nvSpPr>
        <xdr:cNvPr id="325" name="フローチャート: 判断 324"/>
        <xdr:cNvSpPr/>
      </xdr:nvSpPr>
      <xdr:spPr>
        <a:xfrm>
          <a:off x="16967200" y="1042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127181</xdr:rowOff>
    </xdr:from>
    <xdr:to>
      <xdr:col>77</xdr:col>
      <xdr:colOff>44450</xdr:colOff>
      <xdr:row>62</xdr:row>
      <xdr:rowOff>154759</xdr:rowOff>
    </xdr:to>
    <xdr:cxnSp macro="">
      <xdr:nvCxnSpPr>
        <xdr:cNvPr id="326" name="直線コネクタ 325"/>
        <xdr:cNvCxnSpPr/>
      </xdr:nvCxnSpPr>
      <xdr:spPr>
        <a:xfrm>
          <a:off x="15290800" y="10757081"/>
          <a:ext cx="8890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123976</xdr:rowOff>
    </xdr:from>
    <xdr:to>
      <xdr:col>77</xdr:col>
      <xdr:colOff>95250</xdr:colOff>
      <xdr:row>61</xdr:row>
      <xdr:rowOff>54126</xdr:rowOff>
    </xdr:to>
    <xdr:sp macro="" textlink="">
      <xdr:nvSpPr>
        <xdr:cNvPr id="327" name="フローチャート: 判断 326"/>
        <xdr:cNvSpPr/>
      </xdr:nvSpPr>
      <xdr:spPr>
        <a:xfrm>
          <a:off x="16129000" y="104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64303</xdr:rowOff>
    </xdr:from>
    <xdr:ext cx="736600" cy="259045"/>
    <xdr:sp macro="" textlink="">
      <xdr:nvSpPr>
        <xdr:cNvPr id="328" name="テキスト ボックス 327"/>
        <xdr:cNvSpPr txBox="1"/>
      </xdr:nvSpPr>
      <xdr:spPr>
        <a:xfrm>
          <a:off x="15798800" y="10179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127181</xdr:rowOff>
    </xdr:from>
    <xdr:to>
      <xdr:col>72</xdr:col>
      <xdr:colOff>203200</xdr:colOff>
      <xdr:row>62</xdr:row>
      <xdr:rowOff>134076</xdr:rowOff>
    </xdr:to>
    <xdr:cxnSp macro="">
      <xdr:nvCxnSpPr>
        <xdr:cNvPr id="329" name="直線コネクタ 328"/>
        <xdr:cNvCxnSpPr/>
      </xdr:nvCxnSpPr>
      <xdr:spPr>
        <a:xfrm flipV="1">
          <a:off x="14401800" y="10757081"/>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84909</xdr:rowOff>
    </xdr:from>
    <xdr:to>
      <xdr:col>73</xdr:col>
      <xdr:colOff>44450</xdr:colOff>
      <xdr:row>61</xdr:row>
      <xdr:rowOff>15059</xdr:rowOff>
    </xdr:to>
    <xdr:sp macro="" textlink="">
      <xdr:nvSpPr>
        <xdr:cNvPr id="330" name="フローチャート: 判断 329"/>
        <xdr:cNvSpPr/>
      </xdr:nvSpPr>
      <xdr:spPr>
        <a:xfrm>
          <a:off x="15240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25236</xdr:rowOff>
    </xdr:from>
    <xdr:ext cx="762000" cy="259045"/>
    <xdr:sp macro="" textlink="">
      <xdr:nvSpPr>
        <xdr:cNvPr id="331" name="テキスト ボックス 330"/>
        <xdr:cNvSpPr txBox="1"/>
      </xdr:nvSpPr>
      <xdr:spPr>
        <a:xfrm>
          <a:off x="14909800" y="1014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134076</xdr:rowOff>
    </xdr:from>
    <xdr:to>
      <xdr:col>68</xdr:col>
      <xdr:colOff>152400</xdr:colOff>
      <xdr:row>62</xdr:row>
      <xdr:rowOff>139821</xdr:rowOff>
    </xdr:to>
    <xdr:cxnSp macro="">
      <xdr:nvCxnSpPr>
        <xdr:cNvPr id="332" name="直線コネクタ 331"/>
        <xdr:cNvCxnSpPr/>
      </xdr:nvCxnSpPr>
      <xdr:spPr>
        <a:xfrm flipV="1">
          <a:off x="13512800" y="10763976"/>
          <a:ext cx="8890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75716</xdr:rowOff>
    </xdr:from>
    <xdr:to>
      <xdr:col>68</xdr:col>
      <xdr:colOff>203200</xdr:colOff>
      <xdr:row>61</xdr:row>
      <xdr:rowOff>5866</xdr:rowOff>
    </xdr:to>
    <xdr:sp macro="" textlink="">
      <xdr:nvSpPr>
        <xdr:cNvPr id="333" name="フローチャート: 判断 332"/>
        <xdr:cNvSpPr/>
      </xdr:nvSpPr>
      <xdr:spPr>
        <a:xfrm>
          <a:off x="14351000" y="103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16043</xdr:rowOff>
    </xdr:from>
    <xdr:ext cx="762000" cy="259045"/>
    <xdr:sp macro="" textlink="">
      <xdr:nvSpPr>
        <xdr:cNvPr id="334" name="テキスト ボックス 333"/>
        <xdr:cNvSpPr txBox="1"/>
      </xdr:nvSpPr>
      <xdr:spPr>
        <a:xfrm>
          <a:off x="14020800" y="1013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63077</xdr:rowOff>
    </xdr:from>
    <xdr:to>
      <xdr:col>64</xdr:col>
      <xdr:colOff>152400</xdr:colOff>
      <xdr:row>60</xdr:row>
      <xdr:rowOff>164677</xdr:rowOff>
    </xdr:to>
    <xdr:sp macro="" textlink="">
      <xdr:nvSpPr>
        <xdr:cNvPr id="335" name="フローチャート: 判断 334"/>
        <xdr:cNvSpPr/>
      </xdr:nvSpPr>
      <xdr:spPr>
        <a:xfrm>
          <a:off x="13462000" y="1035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3404</xdr:rowOff>
    </xdr:from>
    <xdr:ext cx="762000" cy="259045"/>
    <xdr:sp macro="" textlink="">
      <xdr:nvSpPr>
        <xdr:cNvPr id="336" name="テキスト ボックス 335"/>
        <xdr:cNvSpPr txBox="1"/>
      </xdr:nvSpPr>
      <xdr:spPr>
        <a:xfrm>
          <a:off x="13131800" y="1011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110853</xdr:rowOff>
    </xdr:from>
    <xdr:to>
      <xdr:col>81</xdr:col>
      <xdr:colOff>95250</xdr:colOff>
      <xdr:row>63</xdr:row>
      <xdr:rowOff>41003</xdr:rowOff>
    </xdr:to>
    <xdr:sp macro="" textlink="">
      <xdr:nvSpPr>
        <xdr:cNvPr id="342" name="楕円 341"/>
        <xdr:cNvSpPr/>
      </xdr:nvSpPr>
      <xdr:spPr>
        <a:xfrm>
          <a:off x="16967200" y="1074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82930</xdr:rowOff>
    </xdr:from>
    <xdr:ext cx="762000" cy="259045"/>
    <xdr:sp macro="" textlink="">
      <xdr:nvSpPr>
        <xdr:cNvPr id="343" name="定員管理の状況該当値テキスト"/>
        <xdr:cNvSpPr txBox="1"/>
      </xdr:nvSpPr>
      <xdr:spPr>
        <a:xfrm>
          <a:off x="17106900" y="10712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103959</xdr:rowOff>
    </xdr:from>
    <xdr:to>
      <xdr:col>77</xdr:col>
      <xdr:colOff>95250</xdr:colOff>
      <xdr:row>63</xdr:row>
      <xdr:rowOff>34109</xdr:rowOff>
    </xdr:to>
    <xdr:sp macro="" textlink="">
      <xdr:nvSpPr>
        <xdr:cNvPr id="344" name="楕円 343"/>
        <xdr:cNvSpPr/>
      </xdr:nvSpPr>
      <xdr:spPr>
        <a:xfrm>
          <a:off x="16129000" y="1073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18886</xdr:rowOff>
    </xdr:from>
    <xdr:ext cx="736600" cy="259045"/>
    <xdr:sp macro="" textlink="">
      <xdr:nvSpPr>
        <xdr:cNvPr id="345" name="テキスト ボックス 344"/>
        <xdr:cNvSpPr txBox="1"/>
      </xdr:nvSpPr>
      <xdr:spPr>
        <a:xfrm>
          <a:off x="15798800" y="108202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76381</xdr:rowOff>
    </xdr:from>
    <xdr:to>
      <xdr:col>73</xdr:col>
      <xdr:colOff>44450</xdr:colOff>
      <xdr:row>63</xdr:row>
      <xdr:rowOff>6531</xdr:rowOff>
    </xdr:to>
    <xdr:sp macro="" textlink="">
      <xdr:nvSpPr>
        <xdr:cNvPr id="346" name="楕円 345"/>
        <xdr:cNvSpPr/>
      </xdr:nvSpPr>
      <xdr:spPr>
        <a:xfrm>
          <a:off x="15240000" y="1070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162758</xdr:rowOff>
    </xdr:from>
    <xdr:ext cx="762000" cy="259045"/>
    <xdr:sp macro="" textlink="">
      <xdr:nvSpPr>
        <xdr:cNvPr id="347" name="テキスト ボックス 346"/>
        <xdr:cNvSpPr txBox="1"/>
      </xdr:nvSpPr>
      <xdr:spPr>
        <a:xfrm>
          <a:off x="14909800" y="10792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83276</xdr:rowOff>
    </xdr:from>
    <xdr:to>
      <xdr:col>68</xdr:col>
      <xdr:colOff>203200</xdr:colOff>
      <xdr:row>63</xdr:row>
      <xdr:rowOff>13426</xdr:rowOff>
    </xdr:to>
    <xdr:sp macro="" textlink="">
      <xdr:nvSpPr>
        <xdr:cNvPr id="348" name="楕円 347"/>
        <xdr:cNvSpPr/>
      </xdr:nvSpPr>
      <xdr:spPr>
        <a:xfrm>
          <a:off x="14351000" y="1071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169653</xdr:rowOff>
    </xdr:from>
    <xdr:ext cx="762000" cy="259045"/>
    <xdr:sp macro="" textlink="">
      <xdr:nvSpPr>
        <xdr:cNvPr id="349" name="テキスト ボックス 348"/>
        <xdr:cNvSpPr txBox="1"/>
      </xdr:nvSpPr>
      <xdr:spPr>
        <a:xfrm>
          <a:off x="14020800" y="1079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89021</xdr:rowOff>
    </xdr:from>
    <xdr:to>
      <xdr:col>64</xdr:col>
      <xdr:colOff>152400</xdr:colOff>
      <xdr:row>63</xdr:row>
      <xdr:rowOff>19171</xdr:rowOff>
    </xdr:to>
    <xdr:sp macro="" textlink="">
      <xdr:nvSpPr>
        <xdr:cNvPr id="350" name="楕円 349"/>
        <xdr:cNvSpPr/>
      </xdr:nvSpPr>
      <xdr:spPr>
        <a:xfrm>
          <a:off x="13462000" y="10718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3948</xdr:rowOff>
    </xdr:from>
    <xdr:ext cx="762000" cy="259045"/>
    <xdr:sp macro="" textlink="">
      <xdr:nvSpPr>
        <xdr:cNvPr id="351" name="テキスト ボックス 350"/>
        <xdr:cNvSpPr txBox="1"/>
      </xdr:nvSpPr>
      <xdr:spPr>
        <a:xfrm>
          <a:off x="13131800" y="10805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類似団体と比較しても良好であるが、今年度は、前年度比０．</a:t>
          </a: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６</a:t>
          </a:r>
          <a:r>
            <a:rPr kumimoji="1"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ポイント悪化し５．</a:t>
          </a: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６</a:t>
          </a:r>
          <a:r>
            <a:rPr kumimoji="1"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％となっている。主な要因としては、令和</a:t>
          </a: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４</a:t>
          </a:r>
          <a:r>
            <a:rPr kumimoji="1"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年度単年度比率が令和</a:t>
          </a: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元</a:t>
          </a:r>
          <a:r>
            <a:rPr kumimoji="1"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年度単年度比率よりも</a:t>
          </a: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１</a:t>
          </a:r>
          <a:r>
            <a:rPr kumimoji="1"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７</a:t>
          </a:r>
          <a:r>
            <a:rPr kumimoji="1"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ポイント増加したことによるものである。令和</a:t>
          </a: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４</a:t>
          </a:r>
          <a:r>
            <a:rPr kumimoji="1"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年度単年度比率が増加した主な要因は、分子の主な基礎数値である公債費の増加に伴う公債費充当一般財源等額の増加等により、全体として対前年１</a:t>
          </a: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３５</a:t>
          </a:r>
          <a:r>
            <a:rPr kumimoji="1"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０２８</a:t>
          </a:r>
          <a:r>
            <a:rPr kumimoji="1"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千円（１９．５ポイント）増加、分母は、主に標準財政規模が対前年</a:t>
          </a: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６０４</a:t>
          </a:r>
          <a:r>
            <a:rPr kumimoji="1"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５１０</a:t>
          </a:r>
          <a:r>
            <a:rPr kumimoji="1"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千円（４．</a:t>
          </a: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０</a:t>
          </a:r>
          <a:r>
            <a:rPr kumimoji="1"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により全体として</a:t>
          </a: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５８８</a:t>
          </a:r>
          <a:r>
            <a:rPr kumimoji="1"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５１３</a:t>
          </a:r>
          <a:r>
            <a:rPr kumimoji="1"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a:t>
          </a:r>
          <a:r>
            <a:rPr kumimoji="1" lang="en-US"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４．</a:t>
          </a: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６</a:t>
          </a:r>
          <a:r>
            <a:rPr kumimoji="1"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a:t>
          </a: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a:t>
          </a: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なった</a:t>
          </a:r>
          <a:r>
            <a:rPr kumimoji="1"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ことによるものである。引き続き、公債費等義務的経費の削減を中心とする行財政改革を推進し、財政の健全化に努める。</a:t>
          </a:r>
          <a:endParaRPr kumimoji="0"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81386</xdr:rowOff>
    </xdr:from>
    <xdr:to>
      <xdr:col>81</xdr:col>
      <xdr:colOff>44450</xdr:colOff>
      <xdr:row>43</xdr:row>
      <xdr:rowOff>163619</xdr:rowOff>
    </xdr:to>
    <xdr:cxnSp macro="">
      <xdr:nvCxnSpPr>
        <xdr:cNvPr id="380" name="直線コネクタ 379"/>
        <xdr:cNvCxnSpPr/>
      </xdr:nvCxnSpPr>
      <xdr:spPr>
        <a:xfrm flipV="1">
          <a:off x="17018000" y="6082136"/>
          <a:ext cx="0" cy="14538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135696</xdr:rowOff>
    </xdr:from>
    <xdr:ext cx="762000" cy="259045"/>
    <xdr:sp macro="" textlink="">
      <xdr:nvSpPr>
        <xdr:cNvPr id="381" name="公債費負担の状況最小値テキスト"/>
        <xdr:cNvSpPr txBox="1"/>
      </xdr:nvSpPr>
      <xdr:spPr>
        <a:xfrm>
          <a:off x="17106900" y="750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163619</xdr:rowOff>
    </xdr:from>
    <xdr:to>
      <xdr:col>81</xdr:col>
      <xdr:colOff>133350</xdr:colOff>
      <xdr:row>43</xdr:row>
      <xdr:rowOff>163619</xdr:rowOff>
    </xdr:to>
    <xdr:cxnSp macro="">
      <xdr:nvCxnSpPr>
        <xdr:cNvPr id="382" name="直線コネクタ 381"/>
        <xdr:cNvCxnSpPr/>
      </xdr:nvCxnSpPr>
      <xdr:spPr>
        <a:xfrm>
          <a:off x="16929100" y="753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167763</xdr:rowOff>
    </xdr:from>
    <xdr:ext cx="762000" cy="259045"/>
    <xdr:sp macro="" textlink="">
      <xdr:nvSpPr>
        <xdr:cNvPr id="383" name="公債費負担の状況最大値テキスト"/>
        <xdr:cNvSpPr txBox="1"/>
      </xdr:nvSpPr>
      <xdr:spPr>
        <a:xfrm>
          <a:off x="17106900" y="582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81386</xdr:rowOff>
    </xdr:from>
    <xdr:to>
      <xdr:col>81</xdr:col>
      <xdr:colOff>133350</xdr:colOff>
      <xdr:row>35</xdr:row>
      <xdr:rowOff>81386</xdr:rowOff>
    </xdr:to>
    <xdr:cxnSp macro="">
      <xdr:nvCxnSpPr>
        <xdr:cNvPr id="384" name="直線コネクタ 383"/>
        <xdr:cNvCxnSpPr/>
      </xdr:nvCxnSpPr>
      <xdr:spPr>
        <a:xfrm>
          <a:off x="16929100" y="608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109008</xdr:rowOff>
    </xdr:from>
    <xdr:to>
      <xdr:col>81</xdr:col>
      <xdr:colOff>44450</xdr:colOff>
      <xdr:row>36</xdr:row>
      <xdr:rowOff>121073</xdr:rowOff>
    </xdr:to>
    <xdr:cxnSp macro="">
      <xdr:nvCxnSpPr>
        <xdr:cNvPr id="385" name="直線コネクタ 384"/>
        <xdr:cNvCxnSpPr/>
      </xdr:nvCxnSpPr>
      <xdr:spPr>
        <a:xfrm>
          <a:off x="16179800" y="6281208"/>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108708</xdr:rowOff>
    </xdr:from>
    <xdr:ext cx="762000" cy="259045"/>
    <xdr:sp macro="" textlink="">
      <xdr:nvSpPr>
        <xdr:cNvPr id="386" name="公債費負担の状況平均値テキスト"/>
        <xdr:cNvSpPr txBox="1"/>
      </xdr:nvSpPr>
      <xdr:spPr>
        <a:xfrm>
          <a:off x="17106900" y="6280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136631</xdr:rowOff>
    </xdr:from>
    <xdr:to>
      <xdr:col>81</xdr:col>
      <xdr:colOff>95250</xdr:colOff>
      <xdr:row>37</xdr:row>
      <xdr:rowOff>66781</xdr:rowOff>
    </xdr:to>
    <xdr:sp macro="" textlink="">
      <xdr:nvSpPr>
        <xdr:cNvPr id="387" name="フローチャート: 判断 386"/>
        <xdr:cNvSpPr/>
      </xdr:nvSpPr>
      <xdr:spPr>
        <a:xfrm>
          <a:off x="169672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104987</xdr:rowOff>
    </xdr:from>
    <xdr:to>
      <xdr:col>77</xdr:col>
      <xdr:colOff>44450</xdr:colOff>
      <xdr:row>36</xdr:row>
      <xdr:rowOff>109008</xdr:rowOff>
    </xdr:to>
    <xdr:cxnSp macro="">
      <xdr:nvCxnSpPr>
        <xdr:cNvPr id="388" name="直線コネクタ 387"/>
        <xdr:cNvCxnSpPr/>
      </xdr:nvCxnSpPr>
      <xdr:spPr>
        <a:xfrm>
          <a:off x="15290800" y="6277187"/>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136631</xdr:rowOff>
    </xdr:from>
    <xdr:to>
      <xdr:col>77</xdr:col>
      <xdr:colOff>95250</xdr:colOff>
      <xdr:row>37</xdr:row>
      <xdr:rowOff>66781</xdr:rowOff>
    </xdr:to>
    <xdr:sp macro="" textlink="">
      <xdr:nvSpPr>
        <xdr:cNvPr id="389" name="フローチャート: 判断 388"/>
        <xdr:cNvSpPr/>
      </xdr:nvSpPr>
      <xdr:spPr>
        <a:xfrm>
          <a:off x="161290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51558</xdr:rowOff>
    </xdr:from>
    <xdr:ext cx="736600" cy="259045"/>
    <xdr:sp macro="" textlink="">
      <xdr:nvSpPr>
        <xdr:cNvPr id="390" name="テキスト ボックス 389"/>
        <xdr:cNvSpPr txBox="1"/>
      </xdr:nvSpPr>
      <xdr:spPr>
        <a:xfrm>
          <a:off x="15798800" y="63952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104987</xdr:rowOff>
    </xdr:from>
    <xdr:to>
      <xdr:col>72</xdr:col>
      <xdr:colOff>203200</xdr:colOff>
      <xdr:row>36</xdr:row>
      <xdr:rowOff>106997</xdr:rowOff>
    </xdr:to>
    <xdr:cxnSp macro="">
      <xdr:nvCxnSpPr>
        <xdr:cNvPr id="391" name="直線コネクタ 390"/>
        <xdr:cNvCxnSpPr/>
      </xdr:nvCxnSpPr>
      <xdr:spPr>
        <a:xfrm flipV="1">
          <a:off x="14401800" y="6277187"/>
          <a:ext cx="8890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142663</xdr:rowOff>
    </xdr:from>
    <xdr:to>
      <xdr:col>73</xdr:col>
      <xdr:colOff>44450</xdr:colOff>
      <xdr:row>37</xdr:row>
      <xdr:rowOff>72813</xdr:rowOff>
    </xdr:to>
    <xdr:sp macro="" textlink="">
      <xdr:nvSpPr>
        <xdr:cNvPr id="392" name="フローチャート: 判断 391"/>
        <xdr:cNvSpPr/>
      </xdr:nvSpPr>
      <xdr:spPr>
        <a:xfrm>
          <a:off x="152400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57590</xdr:rowOff>
    </xdr:from>
    <xdr:ext cx="762000" cy="259045"/>
    <xdr:sp macro="" textlink="">
      <xdr:nvSpPr>
        <xdr:cNvPr id="393" name="テキスト ボックス 392"/>
        <xdr:cNvSpPr txBox="1"/>
      </xdr:nvSpPr>
      <xdr:spPr>
        <a:xfrm>
          <a:off x="14909800" y="6401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104987</xdr:rowOff>
    </xdr:from>
    <xdr:to>
      <xdr:col>68</xdr:col>
      <xdr:colOff>152400</xdr:colOff>
      <xdr:row>36</xdr:row>
      <xdr:rowOff>106997</xdr:rowOff>
    </xdr:to>
    <xdr:cxnSp macro="">
      <xdr:nvCxnSpPr>
        <xdr:cNvPr id="394" name="直線コネクタ 393"/>
        <xdr:cNvCxnSpPr/>
      </xdr:nvCxnSpPr>
      <xdr:spPr>
        <a:xfrm>
          <a:off x="13512800" y="6277187"/>
          <a:ext cx="8890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148696</xdr:rowOff>
    </xdr:from>
    <xdr:to>
      <xdr:col>68</xdr:col>
      <xdr:colOff>203200</xdr:colOff>
      <xdr:row>37</xdr:row>
      <xdr:rowOff>78846</xdr:rowOff>
    </xdr:to>
    <xdr:sp macro="" textlink="">
      <xdr:nvSpPr>
        <xdr:cNvPr id="395" name="フローチャート: 判断 394"/>
        <xdr:cNvSpPr/>
      </xdr:nvSpPr>
      <xdr:spPr>
        <a:xfrm>
          <a:off x="14351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63623</xdr:rowOff>
    </xdr:from>
    <xdr:ext cx="762000" cy="259045"/>
    <xdr:sp macro="" textlink="">
      <xdr:nvSpPr>
        <xdr:cNvPr id="396" name="テキスト ボックス 395"/>
        <xdr:cNvSpPr txBox="1"/>
      </xdr:nvSpPr>
      <xdr:spPr>
        <a:xfrm>
          <a:off x="14020800" y="6407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150707</xdr:rowOff>
    </xdr:from>
    <xdr:to>
      <xdr:col>64</xdr:col>
      <xdr:colOff>152400</xdr:colOff>
      <xdr:row>37</xdr:row>
      <xdr:rowOff>80857</xdr:rowOff>
    </xdr:to>
    <xdr:sp macro="" textlink="">
      <xdr:nvSpPr>
        <xdr:cNvPr id="397" name="フローチャート: 判断 396"/>
        <xdr:cNvSpPr/>
      </xdr:nvSpPr>
      <xdr:spPr>
        <a:xfrm>
          <a:off x="13462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65634</xdr:rowOff>
    </xdr:from>
    <xdr:ext cx="762000" cy="259045"/>
    <xdr:sp macro="" textlink="">
      <xdr:nvSpPr>
        <xdr:cNvPr id="398" name="テキスト ボックス 397"/>
        <xdr:cNvSpPr txBox="1"/>
      </xdr:nvSpPr>
      <xdr:spPr>
        <a:xfrm>
          <a:off x="13131800" y="640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70273</xdr:rowOff>
    </xdr:from>
    <xdr:to>
      <xdr:col>81</xdr:col>
      <xdr:colOff>95250</xdr:colOff>
      <xdr:row>37</xdr:row>
      <xdr:rowOff>423</xdr:rowOff>
    </xdr:to>
    <xdr:sp macro="" textlink="">
      <xdr:nvSpPr>
        <xdr:cNvPr id="404" name="楕円 403"/>
        <xdr:cNvSpPr/>
      </xdr:nvSpPr>
      <xdr:spPr>
        <a:xfrm>
          <a:off x="16967200" y="624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86800</xdr:rowOff>
    </xdr:from>
    <xdr:ext cx="762000" cy="259045"/>
    <xdr:sp macro="" textlink="">
      <xdr:nvSpPr>
        <xdr:cNvPr id="405" name="公債費負担の状況該当値テキスト"/>
        <xdr:cNvSpPr txBox="1"/>
      </xdr:nvSpPr>
      <xdr:spPr>
        <a:xfrm>
          <a:off x="17106900" y="6087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58208</xdr:rowOff>
    </xdr:from>
    <xdr:to>
      <xdr:col>77</xdr:col>
      <xdr:colOff>95250</xdr:colOff>
      <xdr:row>36</xdr:row>
      <xdr:rowOff>159808</xdr:rowOff>
    </xdr:to>
    <xdr:sp macro="" textlink="">
      <xdr:nvSpPr>
        <xdr:cNvPr id="406" name="楕円 405"/>
        <xdr:cNvSpPr/>
      </xdr:nvSpPr>
      <xdr:spPr>
        <a:xfrm>
          <a:off x="16129000" y="623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34</xdr:row>
      <xdr:rowOff>169985</xdr:rowOff>
    </xdr:from>
    <xdr:ext cx="736600" cy="259045"/>
    <xdr:sp macro="" textlink="">
      <xdr:nvSpPr>
        <xdr:cNvPr id="407" name="テキスト ボックス 406"/>
        <xdr:cNvSpPr txBox="1"/>
      </xdr:nvSpPr>
      <xdr:spPr>
        <a:xfrm>
          <a:off x="15798800" y="5999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54187</xdr:rowOff>
    </xdr:from>
    <xdr:to>
      <xdr:col>73</xdr:col>
      <xdr:colOff>44450</xdr:colOff>
      <xdr:row>36</xdr:row>
      <xdr:rowOff>155787</xdr:rowOff>
    </xdr:to>
    <xdr:sp macro="" textlink="">
      <xdr:nvSpPr>
        <xdr:cNvPr id="408" name="楕円 407"/>
        <xdr:cNvSpPr/>
      </xdr:nvSpPr>
      <xdr:spPr>
        <a:xfrm>
          <a:off x="15240000" y="622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34</xdr:row>
      <xdr:rowOff>165964</xdr:rowOff>
    </xdr:from>
    <xdr:ext cx="762000" cy="259045"/>
    <xdr:sp macro="" textlink="">
      <xdr:nvSpPr>
        <xdr:cNvPr id="409" name="テキスト ボックス 408"/>
        <xdr:cNvSpPr txBox="1"/>
      </xdr:nvSpPr>
      <xdr:spPr>
        <a:xfrm>
          <a:off x="14909800" y="5995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56197</xdr:rowOff>
    </xdr:from>
    <xdr:to>
      <xdr:col>68</xdr:col>
      <xdr:colOff>203200</xdr:colOff>
      <xdr:row>36</xdr:row>
      <xdr:rowOff>157797</xdr:rowOff>
    </xdr:to>
    <xdr:sp macro="" textlink="">
      <xdr:nvSpPr>
        <xdr:cNvPr id="410" name="楕円 409"/>
        <xdr:cNvSpPr/>
      </xdr:nvSpPr>
      <xdr:spPr>
        <a:xfrm>
          <a:off x="14351000" y="6228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34</xdr:row>
      <xdr:rowOff>167974</xdr:rowOff>
    </xdr:from>
    <xdr:ext cx="762000" cy="259045"/>
    <xdr:sp macro="" textlink="">
      <xdr:nvSpPr>
        <xdr:cNvPr id="411" name="テキスト ボックス 410"/>
        <xdr:cNvSpPr txBox="1"/>
      </xdr:nvSpPr>
      <xdr:spPr>
        <a:xfrm>
          <a:off x="14020800" y="5997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54187</xdr:rowOff>
    </xdr:from>
    <xdr:to>
      <xdr:col>64</xdr:col>
      <xdr:colOff>152400</xdr:colOff>
      <xdr:row>36</xdr:row>
      <xdr:rowOff>155787</xdr:rowOff>
    </xdr:to>
    <xdr:sp macro="" textlink="">
      <xdr:nvSpPr>
        <xdr:cNvPr id="412" name="楕円 411"/>
        <xdr:cNvSpPr/>
      </xdr:nvSpPr>
      <xdr:spPr>
        <a:xfrm>
          <a:off x="13462000" y="622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34</xdr:row>
      <xdr:rowOff>165964</xdr:rowOff>
    </xdr:from>
    <xdr:ext cx="762000" cy="259045"/>
    <xdr:sp macro="" textlink="">
      <xdr:nvSpPr>
        <xdr:cNvPr id="413" name="テキスト ボックス 412"/>
        <xdr:cNvSpPr txBox="1"/>
      </xdr:nvSpPr>
      <xdr:spPr>
        <a:xfrm>
          <a:off x="13131800" y="5995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将来負担比率は、前年度比</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０</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３</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ポイント悪化し、△４</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０</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７</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％（Ｒ</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３</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：△４</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１</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０</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％）となっている。主な要因としては、分子（将来負担額）</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のうち、地方債残高は６９３，２８３千円の減少となっている一方、充当可能基金が５８５，５０４千円減少したことなどにより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対前年</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２７５</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８１０</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５</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３</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ポイント）の増加</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となっていることが挙げられる。新型コロナウイルス感染症対策関連事業等に財政調基金を充当したためであるが、今後、</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大型事業に係る地方債発行額の増加</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も見込まれており、引き続き</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、公債費等義務的経費の削減を中心とする行財政改革を推進し、財政の健全化に努める。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30" name="直線コネクタ 429"/>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31" name="テキスト ボックス 430"/>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4" name="直線コネクタ 433"/>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5" name="テキスト ボックス 434"/>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131223</xdr:rowOff>
    </xdr:to>
    <xdr:cxnSp macro="">
      <xdr:nvCxnSpPr>
        <xdr:cNvPr id="438" name="直線コネクタ 437"/>
        <xdr:cNvCxnSpPr/>
      </xdr:nvCxnSpPr>
      <xdr:spPr>
        <a:xfrm flipV="1">
          <a:off x="17018000" y="2571750"/>
          <a:ext cx="0" cy="13313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103300</xdr:rowOff>
    </xdr:from>
    <xdr:ext cx="762000" cy="259045"/>
    <xdr:sp macro="" textlink="">
      <xdr:nvSpPr>
        <xdr:cNvPr id="439" name="将来負担の状況最小値テキスト"/>
        <xdr:cNvSpPr txBox="1"/>
      </xdr:nvSpPr>
      <xdr:spPr>
        <a:xfrm>
          <a:off x="17106900" y="3875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131223</xdr:rowOff>
    </xdr:from>
    <xdr:to>
      <xdr:col>81</xdr:col>
      <xdr:colOff>133350</xdr:colOff>
      <xdr:row>22</xdr:row>
      <xdr:rowOff>131223</xdr:rowOff>
    </xdr:to>
    <xdr:cxnSp macro="">
      <xdr:nvCxnSpPr>
        <xdr:cNvPr id="440" name="直線コネクタ 439"/>
        <xdr:cNvCxnSpPr/>
      </xdr:nvCxnSpPr>
      <xdr:spPr>
        <a:xfrm>
          <a:off x="16929100" y="390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41"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2" name="直線コネクタ 441"/>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15987</xdr:rowOff>
    </xdr:from>
    <xdr:ext cx="762000" cy="259045"/>
    <xdr:sp macro="" textlink="">
      <xdr:nvSpPr>
        <xdr:cNvPr id="443" name="将来負担の状況平均値テキスト"/>
        <xdr:cNvSpPr txBox="1"/>
      </xdr:nvSpPr>
      <xdr:spPr>
        <a:xfrm>
          <a:off x="17106900" y="2587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43910</xdr:rowOff>
    </xdr:from>
    <xdr:to>
      <xdr:col>81</xdr:col>
      <xdr:colOff>95250</xdr:colOff>
      <xdr:row>15</xdr:row>
      <xdr:rowOff>145510</xdr:rowOff>
    </xdr:to>
    <xdr:sp macro="" textlink="">
      <xdr:nvSpPr>
        <xdr:cNvPr id="444" name="フローチャート: 判断 443"/>
        <xdr:cNvSpPr/>
      </xdr:nvSpPr>
      <xdr:spPr>
        <a:xfrm>
          <a:off x="16967200" y="2615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101219</xdr:rowOff>
    </xdr:from>
    <xdr:to>
      <xdr:col>77</xdr:col>
      <xdr:colOff>95250</xdr:colOff>
      <xdr:row>16</xdr:row>
      <xdr:rowOff>31369</xdr:rowOff>
    </xdr:to>
    <xdr:sp macro="" textlink="">
      <xdr:nvSpPr>
        <xdr:cNvPr id="445" name="フローチャート: 判断 444"/>
        <xdr:cNvSpPr/>
      </xdr:nvSpPr>
      <xdr:spPr>
        <a:xfrm>
          <a:off x="16129000" y="267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41546</xdr:rowOff>
    </xdr:from>
    <xdr:ext cx="736600" cy="259045"/>
    <xdr:sp macro="" textlink="">
      <xdr:nvSpPr>
        <xdr:cNvPr id="446" name="テキスト ボックス 445"/>
        <xdr:cNvSpPr txBox="1"/>
      </xdr:nvSpPr>
      <xdr:spPr>
        <a:xfrm>
          <a:off x="15798800" y="2441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28099</xdr:rowOff>
    </xdr:from>
    <xdr:to>
      <xdr:col>73</xdr:col>
      <xdr:colOff>44450</xdr:colOff>
      <xdr:row>16</xdr:row>
      <xdr:rowOff>129699</xdr:rowOff>
    </xdr:to>
    <xdr:sp macro="" textlink="">
      <xdr:nvSpPr>
        <xdr:cNvPr id="447" name="フローチャート: 判断 446"/>
        <xdr:cNvSpPr/>
      </xdr:nvSpPr>
      <xdr:spPr>
        <a:xfrm>
          <a:off x="15240000" y="277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139876</xdr:rowOff>
    </xdr:from>
    <xdr:ext cx="762000" cy="259045"/>
    <xdr:sp macro="" textlink="">
      <xdr:nvSpPr>
        <xdr:cNvPr id="448" name="テキスト ボックス 447"/>
        <xdr:cNvSpPr txBox="1"/>
      </xdr:nvSpPr>
      <xdr:spPr>
        <a:xfrm>
          <a:off x="14909800" y="2540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73946</xdr:rowOff>
    </xdr:from>
    <xdr:to>
      <xdr:col>68</xdr:col>
      <xdr:colOff>203200</xdr:colOff>
      <xdr:row>17</xdr:row>
      <xdr:rowOff>4096</xdr:rowOff>
    </xdr:to>
    <xdr:sp macro="" textlink="">
      <xdr:nvSpPr>
        <xdr:cNvPr id="449" name="フローチャート: 判断 448"/>
        <xdr:cNvSpPr/>
      </xdr:nvSpPr>
      <xdr:spPr>
        <a:xfrm>
          <a:off x="14351000" y="281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14273</xdr:rowOff>
    </xdr:from>
    <xdr:ext cx="762000" cy="259045"/>
    <xdr:sp macro="" textlink="">
      <xdr:nvSpPr>
        <xdr:cNvPr id="450" name="テキスト ボックス 449"/>
        <xdr:cNvSpPr txBox="1"/>
      </xdr:nvSpPr>
      <xdr:spPr>
        <a:xfrm>
          <a:off x="14020800" y="2586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67310</xdr:rowOff>
    </xdr:from>
    <xdr:to>
      <xdr:col>64</xdr:col>
      <xdr:colOff>152400</xdr:colOff>
      <xdr:row>16</xdr:row>
      <xdr:rowOff>168910</xdr:rowOff>
    </xdr:to>
    <xdr:sp macro="" textlink="">
      <xdr:nvSpPr>
        <xdr:cNvPr id="451" name="フローチャート: 判断 450"/>
        <xdr:cNvSpPr/>
      </xdr:nvSpPr>
      <xdr:spPr>
        <a:xfrm>
          <a:off x="13462000" y="281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7637</xdr:rowOff>
    </xdr:from>
    <xdr:ext cx="762000" cy="259045"/>
    <xdr:sp macro="" textlink="">
      <xdr:nvSpPr>
        <xdr:cNvPr id="452" name="テキスト ボックス 451"/>
        <xdr:cNvSpPr txBox="1"/>
      </xdr:nvSpPr>
      <xdr:spPr>
        <a:xfrm>
          <a:off x="13131800" y="257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大分県豊後大野市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33,415
33,102
603.14
29,026,017
27,059,075
1,681,651
14,592,649
24,539,759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人件費については、２</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８</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．７％と類似団体平均（２</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５</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０</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比較しても依然高い水準である。これは７町村の合併により市内に６支所を配置していること、ごみ処理業務を直営で行っていることにより類似団体平均を上回る職員数で行政運営を行っており、行政サービスの提供方法の差異によるものと考えられる。しかしながら、民間でも実施可能な業務については、指定管理者制度の導入により委託化を進めるとともに、退職者と新規採用職員の適正化を引き続き実施し、人件費の抑制を図っていく。</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41</xdr:row>
      <xdr:rowOff>16510</xdr:rowOff>
    </xdr:to>
    <xdr:cxnSp macro="">
      <xdr:nvCxnSpPr>
        <xdr:cNvPr id="61" name="直線コネクタ 60"/>
        <xdr:cNvCxnSpPr/>
      </xdr:nvCxnSpPr>
      <xdr:spPr>
        <a:xfrm flipV="1">
          <a:off x="4826000" y="56896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160037</xdr:rowOff>
    </xdr:from>
    <xdr:ext cx="762000" cy="259045"/>
    <xdr:sp macro="" textlink="">
      <xdr:nvSpPr>
        <xdr:cNvPr id="62" name="人件費最小値テキスト"/>
        <xdr:cNvSpPr txBox="1"/>
      </xdr:nvSpPr>
      <xdr:spPr>
        <a:xfrm>
          <a:off x="4914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16510</xdr:rowOff>
    </xdr:from>
    <xdr:to>
      <xdr:col>24</xdr:col>
      <xdr:colOff>114300</xdr:colOff>
      <xdr:row>41</xdr:row>
      <xdr:rowOff>16510</xdr:rowOff>
    </xdr:to>
    <xdr:cxnSp macro="">
      <xdr:nvCxnSpPr>
        <xdr:cNvPr id="63" name="直線コネクタ 62"/>
        <xdr:cNvCxnSpPr/>
      </xdr:nvCxnSpPr>
      <xdr:spPr>
        <a:xfrm>
          <a:off x="4737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104140</xdr:rowOff>
    </xdr:from>
    <xdr:to>
      <xdr:col>24</xdr:col>
      <xdr:colOff>25400</xdr:colOff>
      <xdr:row>39</xdr:row>
      <xdr:rowOff>8890</xdr:rowOff>
    </xdr:to>
    <xdr:cxnSp macro="">
      <xdr:nvCxnSpPr>
        <xdr:cNvPr id="66" name="直線コネクタ 65"/>
        <xdr:cNvCxnSpPr/>
      </xdr:nvCxnSpPr>
      <xdr:spPr>
        <a:xfrm>
          <a:off x="3987800" y="661924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35577</xdr:rowOff>
    </xdr:from>
    <xdr:ext cx="762000" cy="259045"/>
    <xdr:sp macro="" textlink="">
      <xdr:nvSpPr>
        <xdr:cNvPr id="67" name="人件費平均値テキスト"/>
        <xdr:cNvSpPr txBox="1"/>
      </xdr:nvSpPr>
      <xdr:spPr>
        <a:xfrm>
          <a:off x="4914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68" name="フローチャート: 判断 67"/>
        <xdr:cNvSpPr/>
      </xdr:nvSpPr>
      <xdr:spPr>
        <a:xfrm>
          <a:off x="4775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104140</xdr:rowOff>
    </xdr:from>
    <xdr:to>
      <xdr:col>19</xdr:col>
      <xdr:colOff>187325</xdr:colOff>
      <xdr:row>39</xdr:row>
      <xdr:rowOff>115570</xdr:rowOff>
    </xdr:to>
    <xdr:cxnSp macro="">
      <xdr:nvCxnSpPr>
        <xdr:cNvPr id="69" name="直線コネクタ 68"/>
        <xdr:cNvCxnSpPr/>
      </xdr:nvCxnSpPr>
      <xdr:spPr>
        <a:xfrm flipV="1">
          <a:off x="3098800" y="661924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85107</xdr:rowOff>
    </xdr:from>
    <xdr:ext cx="736600" cy="259045"/>
    <xdr:sp macro="" textlink="">
      <xdr:nvSpPr>
        <xdr:cNvPr id="71" name="テキスト ボックス 70"/>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115570</xdr:rowOff>
    </xdr:from>
    <xdr:to>
      <xdr:col>15</xdr:col>
      <xdr:colOff>98425</xdr:colOff>
      <xdr:row>40</xdr:row>
      <xdr:rowOff>35560</xdr:rowOff>
    </xdr:to>
    <xdr:cxnSp macro="">
      <xdr:nvCxnSpPr>
        <xdr:cNvPr id="72" name="直線コネクタ 71"/>
        <xdr:cNvCxnSpPr/>
      </xdr:nvCxnSpPr>
      <xdr:spPr>
        <a:xfrm flipV="1">
          <a:off x="2209800" y="68021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72390</xdr:rowOff>
    </xdr:from>
    <xdr:to>
      <xdr:col>15</xdr:col>
      <xdr:colOff>149225</xdr:colOff>
      <xdr:row>38</xdr:row>
      <xdr:rowOff>2540</xdr:rowOff>
    </xdr:to>
    <xdr:sp macro="" textlink="">
      <xdr:nvSpPr>
        <xdr:cNvPr id="73" name="フローチャート: 判断 72"/>
        <xdr:cNvSpPr/>
      </xdr:nvSpPr>
      <xdr:spPr>
        <a:xfrm>
          <a:off x="3048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12717</xdr:rowOff>
    </xdr:from>
    <xdr:ext cx="762000" cy="259045"/>
    <xdr:sp macro="" textlink="">
      <xdr:nvSpPr>
        <xdr:cNvPr id="74" name="テキスト ボックス 73"/>
        <xdr:cNvSpPr txBox="1"/>
      </xdr:nvSpPr>
      <xdr:spPr>
        <a:xfrm>
          <a:off x="2717800" y="618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27940</xdr:rowOff>
    </xdr:from>
    <xdr:to>
      <xdr:col>11</xdr:col>
      <xdr:colOff>9525</xdr:colOff>
      <xdr:row>40</xdr:row>
      <xdr:rowOff>35560</xdr:rowOff>
    </xdr:to>
    <xdr:cxnSp macro="">
      <xdr:nvCxnSpPr>
        <xdr:cNvPr id="75" name="直線コネクタ 74"/>
        <xdr:cNvCxnSpPr/>
      </xdr:nvCxnSpPr>
      <xdr:spPr>
        <a:xfrm>
          <a:off x="1320800" y="68859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137160</xdr:rowOff>
    </xdr:from>
    <xdr:to>
      <xdr:col>11</xdr:col>
      <xdr:colOff>60325</xdr:colOff>
      <xdr:row>37</xdr:row>
      <xdr:rowOff>67310</xdr:rowOff>
    </xdr:to>
    <xdr:sp macro="" textlink="">
      <xdr:nvSpPr>
        <xdr:cNvPr id="76" name="フローチャート: 判断 75"/>
        <xdr:cNvSpPr/>
      </xdr:nvSpPr>
      <xdr:spPr>
        <a:xfrm>
          <a:off x="2159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77487</xdr:rowOff>
    </xdr:from>
    <xdr:ext cx="762000" cy="259045"/>
    <xdr:sp macro="" textlink="">
      <xdr:nvSpPr>
        <xdr:cNvPr id="77" name="テキスト ボックス 76"/>
        <xdr:cNvSpPr txBox="1"/>
      </xdr:nvSpPr>
      <xdr:spPr>
        <a:xfrm>
          <a:off x="1828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78" name="フローチャート: 判断 77"/>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85107</xdr:rowOff>
    </xdr:from>
    <xdr:ext cx="762000" cy="259045"/>
    <xdr:sp macro="" textlink="">
      <xdr:nvSpPr>
        <xdr:cNvPr id="79" name="テキスト ボックス 78"/>
        <xdr:cNvSpPr txBox="1"/>
      </xdr:nvSpPr>
      <xdr:spPr>
        <a:xfrm>
          <a:off x="939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129540</xdr:rowOff>
    </xdr:from>
    <xdr:to>
      <xdr:col>24</xdr:col>
      <xdr:colOff>76200</xdr:colOff>
      <xdr:row>39</xdr:row>
      <xdr:rowOff>59690</xdr:rowOff>
    </xdr:to>
    <xdr:sp macro="" textlink="">
      <xdr:nvSpPr>
        <xdr:cNvPr id="85" name="楕円 84"/>
        <xdr:cNvSpPr/>
      </xdr:nvSpPr>
      <xdr:spPr>
        <a:xfrm>
          <a:off x="47752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101617</xdr:rowOff>
    </xdr:from>
    <xdr:ext cx="762000" cy="259045"/>
    <xdr:sp macro="" textlink="">
      <xdr:nvSpPr>
        <xdr:cNvPr id="86" name="人件費該当値テキスト"/>
        <xdr:cNvSpPr txBox="1"/>
      </xdr:nvSpPr>
      <xdr:spPr>
        <a:xfrm>
          <a:off x="4914900" y="661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53340</xdr:rowOff>
    </xdr:from>
    <xdr:to>
      <xdr:col>20</xdr:col>
      <xdr:colOff>38100</xdr:colOff>
      <xdr:row>38</xdr:row>
      <xdr:rowOff>154940</xdr:rowOff>
    </xdr:to>
    <xdr:sp macro="" textlink="">
      <xdr:nvSpPr>
        <xdr:cNvPr id="87" name="楕円 86"/>
        <xdr:cNvSpPr/>
      </xdr:nvSpPr>
      <xdr:spPr>
        <a:xfrm>
          <a:off x="3937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139717</xdr:rowOff>
    </xdr:from>
    <xdr:ext cx="736600" cy="259045"/>
    <xdr:sp macro="" textlink="">
      <xdr:nvSpPr>
        <xdr:cNvPr id="88" name="テキスト ボックス 87"/>
        <xdr:cNvSpPr txBox="1"/>
      </xdr:nvSpPr>
      <xdr:spPr>
        <a:xfrm>
          <a:off x="3606800" y="665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64770</xdr:rowOff>
    </xdr:from>
    <xdr:to>
      <xdr:col>15</xdr:col>
      <xdr:colOff>149225</xdr:colOff>
      <xdr:row>39</xdr:row>
      <xdr:rowOff>166370</xdr:rowOff>
    </xdr:to>
    <xdr:sp macro="" textlink="">
      <xdr:nvSpPr>
        <xdr:cNvPr id="89" name="楕円 88"/>
        <xdr:cNvSpPr/>
      </xdr:nvSpPr>
      <xdr:spPr>
        <a:xfrm>
          <a:off x="3048000" y="67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151147</xdr:rowOff>
    </xdr:from>
    <xdr:ext cx="762000" cy="259045"/>
    <xdr:sp macro="" textlink="">
      <xdr:nvSpPr>
        <xdr:cNvPr id="90" name="テキスト ボックス 89"/>
        <xdr:cNvSpPr txBox="1"/>
      </xdr:nvSpPr>
      <xdr:spPr>
        <a:xfrm>
          <a:off x="2717800" y="683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156210</xdr:rowOff>
    </xdr:from>
    <xdr:to>
      <xdr:col>11</xdr:col>
      <xdr:colOff>60325</xdr:colOff>
      <xdr:row>40</xdr:row>
      <xdr:rowOff>86360</xdr:rowOff>
    </xdr:to>
    <xdr:sp macro="" textlink="">
      <xdr:nvSpPr>
        <xdr:cNvPr id="91" name="楕円 90"/>
        <xdr:cNvSpPr/>
      </xdr:nvSpPr>
      <xdr:spPr>
        <a:xfrm>
          <a:off x="2159000" y="684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71137</xdr:rowOff>
    </xdr:from>
    <xdr:ext cx="762000" cy="259045"/>
    <xdr:sp macro="" textlink="">
      <xdr:nvSpPr>
        <xdr:cNvPr id="92" name="テキスト ボックス 91"/>
        <xdr:cNvSpPr txBox="1"/>
      </xdr:nvSpPr>
      <xdr:spPr>
        <a:xfrm>
          <a:off x="1828800" y="692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148590</xdr:rowOff>
    </xdr:from>
    <xdr:to>
      <xdr:col>6</xdr:col>
      <xdr:colOff>171450</xdr:colOff>
      <xdr:row>40</xdr:row>
      <xdr:rowOff>78740</xdr:rowOff>
    </xdr:to>
    <xdr:sp macro="" textlink="">
      <xdr:nvSpPr>
        <xdr:cNvPr id="93" name="楕円 92"/>
        <xdr:cNvSpPr/>
      </xdr:nvSpPr>
      <xdr:spPr>
        <a:xfrm>
          <a:off x="1270000" y="683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63517</xdr:rowOff>
    </xdr:from>
    <xdr:ext cx="762000" cy="259045"/>
    <xdr:sp macro="" textlink="">
      <xdr:nvSpPr>
        <xdr:cNvPr id="94" name="テキスト ボックス 93"/>
        <xdr:cNvSpPr txBox="1"/>
      </xdr:nvSpPr>
      <xdr:spPr>
        <a:xfrm>
          <a:off x="939800" y="692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物件費に係る経常収支比率は、類似団体より</a:t>
          </a:r>
          <a:r>
            <a:rPr kumimoji="1"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２．０</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ポイント上回っており、その主な要因は、</a:t>
          </a:r>
          <a:r>
            <a:rPr kumimoji="1"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光熱水費や放課後児童クラブ運営委託費</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などの伸びである。</a:t>
          </a:r>
          <a:endParaRPr lang="ja-JP" altLang="ja-JP" sz="1250">
            <a:effectLst/>
            <a:latin typeface="ＭＳ Ｐゴシック" panose="020B0600070205080204" pitchFamily="50" charset="-128"/>
            <a:ea typeface="ＭＳ Ｐゴシック" panose="020B0600070205080204" pitchFamily="50" charset="-128"/>
          </a:endParaRPr>
        </a:p>
        <a:p>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　今後も施設の統廃合や指定管理者制度の導入などによる外部委託の推進を図り、人件費を含め、さらなる経費削減に努める。また、</a:t>
          </a:r>
          <a:r>
            <a:rPr kumimoji="1" lang="ja-JP" altLang="ja-JP" sz="1250" baseline="0">
              <a:solidFill>
                <a:schemeClr val="dk1"/>
              </a:solidFill>
              <a:effectLst/>
              <a:latin typeface="ＭＳ Ｐゴシック" panose="020B0600070205080204" pitchFamily="50" charset="-128"/>
              <a:ea typeface="ＭＳ Ｐゴシック" panose="020B0600070205080204" pitchFamily="50" charset="-128"/>
              <a:cs typeface="+mn-cs"/>
            </a:rPr>
            <a:t>事務事業評価制度やＫＰＩ指標を活用し、外部委託を含めた事業の見直しや取捨選択を行うなど、効率的な行財政運営に努める。</a:t>
          </a:r>
          <a:endParaRPr lang="ja-JP" altLang="ja-JP" sz="125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80736</xdr:rowOff>
    </xdr:from>
    <xdr:to>
      <xdr:col>82</xdr:col>
      <xdr:colOff>107950</xdr:colOff>
      <xdr:row>21</xdr:row>
      <xdr:rowOff>58964</xdr:rowOff>
    </xdr:to>
    <xdr:cxnSp macro="">
      <xdr:nvCxnSpPr>
        <xdr:cNvPr id="124" name="直線コネクタ 123"/>
        <xdr:cNvCxnSpPr/>
      </xdr:nvCxnSpPr>
      <xdr:spPr>
        <a:xfrm flipV="1">
          <a:off x="16510000" y="2309586"/>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31041</xdr:rowOff>
    </xdr:from>
    <xdr:ext cx="762000" cy="259045"/>
    <xdr:sp macro="" textlink="">
      <xdr:nvSpPr>
        <xdr:cNvPr id="125" name="物件費最小値テキスト"/>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58964</xdr:rowOff>
    </xdr:from>
    <xdr:to>
      <xdr:col>82</xdr:col>
      <xdr:colOff>196850</xdr:colOff>
      <xdr:row>21</xdr:row>
      <xdr:rowOff>58964</xdr:rowOff>
    </xdr:to>
    <xdr:cxnSp macro="">
      <xdr:nvCxnSpPr>
        <xdr:cNvPr id="126" name="直線コネクタ 125"/>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167113</xdr:rowOff>
    </xdr:from>
    <xdr:ext cx="762000" cy="259045"/>
    <xdr:sp macro="" textlink="">
      <xdr:nvSpPr>
        <xdr:cNvPr id="127" name="物件費最大値テキスト"/>
        <xdr:cNvSpPr txBox="1"/>
      </xdr:nvSpPr>
      <xdr:spPr>
        <a:xfrm>
          <a:off x="16598900" y="2053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80736</xdr:rowOff>
    </xdr:from>
    <xdr:to>
      <xdr:col>82</xdr:col>
      <xdr:colOff>196850</xdr:colOff>
      <xdr:row>13</xdr:row>
      <xdr:rowOff>80736</xdr:rowOff>
    </xdr:to>
    <xdr:cxnSp macro="">
      <xdr:nvCxnSpPr>
        <xdr:cNvPr id="128" name="直線コネクタ 127"/>
        <xdr:cNvCxnSpPr/>
      </xdr:nvCxnSpPr>
      <xdr:spPr>
        <a:xfrm>
          <a:off x="16421100" y="2309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102507</xdr:rowOff>
    </xdr:from>
    <xdr:to>
      <xdr:col>82</xdr:col>
      <xdr:colOff>107950</xdr:colOff>
      <xdr:row>18</xdr:row>
      <xdr:rowOff>94343</xdr:rowOff>
    </xdr:to>
    <xdr:cxnSp macro="">
      <xdr:nvCxnSpPr>
        <xdr:cNvPr id="129" name="直線コネクタ 128"/>
        <xdr:cNvCxnSpPr/>
      </xdr:nvCxnSpPr>
      <xdr:spPr>
        <a:xfrm>
          <a:off x="15671800" y="3017157"/>
          <a:ext cx="8382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13806</xdr:rowOff>
    </xdr:from>
    <xdr:ext cx="762000" cy="259045"/>
    <xdr:sp macro="" textlink="">
      <xdr:nvSpPr>
        <xdr:cNvPr id="130" name="物件費平均値テキスト"/>
        <xdr:cNvSpPr txBox="1"/>
      </xdr:nvSpPr>
      <xdr:spPr>
        <a:xfrm>
          <a:off x="16598900" y="2757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168729</xdr:rowOff>
    </xdr:from>
    <xdr:to>
      <xdr:col>82</xdr:col>
      <xdr:colOff>158750</xdr:colOff>
      <xdr:row>17</xdr:row>
      <xdr:rowOff>98879</xdr:rowOff>
    </xdr:to>
    <xdr:sp macro="" textlink="">
      <xdr:nvSpPr>
        <xdr:cNvPr id="131" name="フローチャート: 判断 130"/>
        <xdr:cNvSpPr/>
      </xdr:nvSpPr>
      <xdr:spPr>
        <a:xfrm>
          <a:off x="16459200" y="291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91621</xdr:rowOff>
    </xdr:from>
    <xdr:to>
      <xdr:col>78</xdr:col>
      <xdr:colOff>69850</xdr:colOff>
      <xdr:row>17</xdr:row>
      <xdr:rowOff>102507</xdr:rowOff>
    </xdr:to>
    <xdr:cxnSp macro="">
      <xdr:nvCxnSpPr>
        <xdr:cNvPr id="132" name="直線コネクタ 131"/>
        <xdr:cNvCxnSpPr/>
      </xdr:nvCxnSpPr>
      <xdr:spPr>
        <a:xfrm>
          <a:off x="14782800" y="3006271"/>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48986</xdr:rowOff>
    </xdr:from>
    <xdr:to>
      <xdr:col>78</xdr:col>
      <xdr:colOff>120650</xdr:colOff>
      <xdr:row>16</xdr:row>
      <xdr:rowOff>150586</xdr:rowOff>
    </xdr:to>
    <xdr:sp macro="" textlink="">
      <xdr:nvSpPr>
        <xdr:cNvPr id="133" name="フローチャート: 判断 132"/>
        <xdr:cNvSpPr/>
      </xdr:nvSpPr>
      <xdr:spPr>
        <a:xfrm>
          <a:off x="15621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160763</xdr:rowOff>
    </xdr:from>
    <xdr:ext cx="736600" cy="259045"/>
    <xdr:sp macro="" textlink="">
      <xdr:nvSpPr>
        <xdr:cNvPr id="134" name="テキスト ボックス 133"/>
        <xdr:cNvSpPr txBox="1"/>
      </xdr:nvSpPr>
      <xdr:spPr>
        <a:xfrm>
          <a:off x="15290800" y="2561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4536</xdr:rowOff>
    </xdr:from>
    <xdr:to>
      <xdr:col>73</xdr:col>
      <xdr:colOff>180975</xdr:colOff>
      <xdr:row>17</xdr:row>
      <xdr:rowOff>91621</xdr:rowOff>
    </xdr:to>
    <xdr:cxnSp macro="">
      <xdr:nvCxnSpPr>
        <xdr:cNvPr id="135" name="直線コネクタ 134"/>
        <xdr:cNvCxnSpPr/>
      </xdr:nvCxnSpPr>
      <xdr:spPr>
        <a:xfrm>
          <a:off x="13893800" y="2919186"/>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114300</xdr:rowOff>
    </xdr:from>
    <xdr:to>
      <xdr:col>74</xdr:col>
      <xdr:colOff>31750</xdr:colOff>
      <xdr:row>17</xdr:row>
      <xdr:rowOff>44450</xdr:rowOff>
    </xdr:to>
    <xdr:sp macro="" textlink="">
      <xdr:nvSpPr>
        <xdr:cNvPr id="136" name="フローチャート: 判断 135"/>
        <xdr:cNvSpPr/>
      </xdr:nvSpPr>
      <xdr:spPr>
        <a:xfrm>
          <a:off x="14732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54627</xdr:rowOff>
    </xdr:from>
    <xdr:ext cx="762000" cy="259045"/>
    <xdr:sp macro="" textlink="">
      <xdr:nvSpPr>
        <xdr:cNvPr id="137" name="テキスト ボックス 136"/>
        <xdr:cNvSpPr txBox="1"/>
      </xdr:nvSpPr>
      <xdr:spPr>
        <a:xfrm>
          <a:off x="14401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99786</xdr:rowOff>
    </xdr:from>
    <xdr:to>
      <xdr:col>69</xdr:col>
      <xdr:colOff>92075</xdr:colOff>
      <xdr:row>17</xdr:row>
      <xdr:rowOff>4536</xdr:rowOff>
    </xdr:to>
    <xdr:cxnSp macro="">
      <xdr:nvCxnSpPr>
        <xdr:cNvPr id="138" name="直線コネクタ 137"/>
        <xdr:cNvCxnSpPr/>
      </xdr:nvCxnSpPr>
      <xdr:spPr>
        <a:xfrm>
          <a:off x="13004800" y="2842986"/>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62593</xdr:rowOff>
    </xdr:from>
    <xdr:to>
      <xdr:col>69</xdr:col>
      <xdr:colOff>142875</xdr:colOff>
      <xdr:row>17</xdr:row>
      <xdr:rowOff>164193</xdr:rowOff>
    </xdr:to>
    <xdr:sp macro="" textlink="">
      <xdr:nvSpPr>
        <xdr:cNvPr id="139" name="フローチャート: 判断 138"/>
        <xdr:cNvSpPr/>
      </xdr:nvSpPr>
      <xdr:spPr>
        <a:xfrm>
          <a:off x="13843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148970</xdr:rowOff>
    </xdr:from>
    <xdr:ext cx="762000" cy="259045"/>
    <xdr:sp macro="" textlink="">
      <xdr:nvSpPr>
        <xdr:cNvPr id="140" name="テキスト ボックス 139"/>
        <xdr:cNvSpPr txBox="1"/>
      </xdr:nvSpPr>
      <xdr:spPr>
        <a:xfrm>
          <a:off x="13512800" y="306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29936</xdr:rowOff>
    </xdr:from>
    <xdr:to>
      <xdr:col>65</xdr:col>
      <xdr:colOff>53975</xdr:colOff>
      <xdr:row>17</xdr:row>
      <xdr:rowOff>131536</xdr:rowOff>
    </xdr:to>
    <xdr:sp macro="" textlink="">
      <xdr:nvSpPr>
        <xdr:cNvPr id="141" name="フローチャート: 判断 140"/>
        <xdr:cNvSpPr/>
      </xdr:nvSpPr>
      <xdr:spPr>
        <a:xfrm>
          <a:off x="12954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116313</xdr:rowOff>
    </xdr:from>
    <xdr:ext cx="762000" cy="259045"/>
    <xdr:sp macro="" textlink="">
      <xdr:nvSpPr>
        <xdr:cNvPr id="142" name="テキスト ボックス 141"/>
        <xdr:cNvSpPr txBox="1"/>
      </xdr:nvSpPr>
      <xdr:spPr>
        <a:xfrm>
          <a:off x="12623800" y="303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43543</xdr:rowOff>
    </xdr:from>
    <xdr:to>
      <xdr:col>82</xdr:col>
      <xdr:colOff>158750</xdr:colOff>
      <xdr:row>18</xdr:row>
      <xdr:rowOff>145143</xdr:rowOff>
    </xdr:to>
    <xdr:sp macro="" textlink="">
      <xdr:nvSpPr>
        <xdr:cNvPr id="148" name="楕円 147"/>
        <xdr:cNvSpPr/>
      </xdr:nvSpPr>
      <xdr:spPr>
        <a:xfrm>
          <a:off x="16459200" y="312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15620</xdr:rowOff>
    </xdr:from>
    <xdr:ext cx="762000" cy="259045"/>
    <xdr:sp macro="" textlink="">
      <xdr:nvSpPr>
        <xdr:cNvPr id="149" name="物件費該当値テキスト"/>
        <xdr:cNvSpPr txBox="1"/>
      </xdr:nvSpPr>
      <xdr:spPr>
        <a:xfrm>
          <a:off x="16598900" y="310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51707</xdr:rowOff>
    </xdr:from>
    <xdr:to>
      <xdr:col>78</xdr:col>
      <xdr:colOff>120650</xdr:colOff>
      <xdr:row>17</xdr:row>
      <xdr:rowOff>153307</xdr:rowOff>
    </xdr:to>
    <xdr:sp macro="" textlink="">
      <xdr:nvSpPr>
        <xdr:cNvPr id="150" name="楕円 149"/>
        <xdr:cNvSpPr/>
      </xdr:nvSpPr>
      <xdr:spPr>
        <a:xfrm>
          <a:off x="15621000" y="296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138084</xdr:rowOff>
    </xdr:from>
    <xdr:ext cx="736600" cy="259045"/>
    <xdr:sp macro="" textlink="">
      <xdr:nvSpPr>
        <xdr:cNvPr id="151" name="テキスト ボックス 150"/>
        <xdr:cNvSpPr txBox="1"/>
      </xdr:nvSpPr>
      <xdr:spPr>
        <a:xfrm>
          <a:off x="15290800" y="3052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40821</xdr:rowOff>
    </xdr:from>
    <xdr:to>
      <xdr:col>74</xdr:col>
      <xdr:colOff>31750</xdr:colOff>
      <xdr:row>17</xdr:row>
      <xdr:rowOff>142421</xdr:rowOff>
    </xdr:to>
    <xdr:sp macro="" textlink="">
      <xdr:nvSpPr>
        <xdr:cNvPr id="152" name="楕円 151"/>
        <xdr:cNvSpPr/>
      </xdr:nvSpPr>
      <xdr:spPr>
        <a:xfrm>
          <a:off x="14732000" y="295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127198</xdr:rowOff>
    </xdr:from>
    <xdr:ext cx="762000" cy="259045"/>
    <xdr:sp macro="" textlink="">
      <xdr:nvSpPr>
        <xdr:cNvPr id="153" name="テキスト ボックス 152"/>
        <xdr:cNvSpPr txBox="1"/>
      </xdr:nvSpPr>
      <xdr:spPr>
        <a:xfrm>
          <a:off x="14401800" y="3041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125186</xdr:rowOff>
    </xdr:from>
    <xdr:to>
      <xdr:col>69</xdr:col>
      <xdr:colOff>142875</xdr:colOff>
      <xdr:row>17</xdr:row>
      <xdr:rowOff>55336</xdr:rowOff>
    </xdr:to>
    <xdr:sp macro="" textlink="">
      <xdr:nvSpPr>
        <xdr:cNvPr id="154" name="楕円 153"/>
        <xdr:cNvSpPr/>
      </xdr:nvSpPr>
      <xdr:spPr>
        <a:xfrm>
          <a:off x="13843000" y="286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65513</xdr:rowOff>
    </xdr:from>
    <xdr:ext cx="762000" cy="259045"/>
    <xdr:sp macro="" textlink="">
      <xdr:nvSpPr>
        <xdr:cNvPr id="155" name="テキスト ボックス 154"/>
        <xdr:cNvSpPr txBox="1"/>
      </xdr:nvSpPr>
      <xdr:spPr>
        <a:xfrm>
          <a:off x="135128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48986</xdr:rowOff>
    </xdr:from>
    <xdr:to>
      <xdr:col>65</xdr:col>
      <xdr:colOff>53975</xdr:colOff>
      <xdr:row>16</xdr:row>
      <xdr:rowOff>150586</xdr:rowOff>
    </xdr:to>
    <xdr:sp macro="" textlink="">
      <xdr:nvSpPr>
        <xdr:cNvPr id="156" name="楕円 155"/>
        <xdr:cNvSpPr/>
      </xdr:nvSpPr>
      <xdr:spPr>
        <a:xfrm>
          <a:off x="12954000" y="279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160763</xdr:rowOff>
    </xdr:from>
    <xdr:ext cx="762000" cy="259045"/>
    <xdr:sp macro="" textlink="">
      <xdr:nvSpPr>
        <xdr:cNvPr id="157" name="テキスト ボックス 156"/>
        <xdr:cNvSpPr txBox="1"/>
      </xdr:nvSpPr>
      <xdr:spPr>
        <a:xfrm>
          <a:off x="126238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扶助費に係る経常収支比率は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昨年度と同じ８．３％であるが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類似団体平均を上回って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今後も、障害福祉サービス費の増加等が見込まれる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、生活保護受給者の自立支援策の強化や医療扶助費の適正化を図るとともに、徹底した単独扶助事業の見直しを行い、扶助費の抑制に努める。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44450</xdr:rowOff>
    </xdr:from>
    <xdr:to>
      <xdr:col>24</xdr:col>
      <xdr:colOff>25400</xdr:colOff>
      <xdr:row>61</xdr:row>
      <xdr:rowOff>158750</xdr:rowOff>
    </xdr:to>
    <xdr:cxnSp macro="">
      <xdr:nvCxnSpPr>
        <xdr:cNvPr id="185" name="直線コネクタ 184"/>
        <xdr:cNvCxnSpPr/>
      </xdr:nvCxnSpPr>
      <xdr:spPr>
        <a:xfrm flipV="1">
          <a:off x="4826000" y="91313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130827</xdr:rowOff>
    </xdr:from>
    <xdr:ext cx="762000" cy="259045"/>
    <xdr:sp macro="" textlink="">
      <xdr:nvSpPr>
        <xdr:cNvPr id="186" name="扶助費最小値テキスト"/>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158750</xdr:rowOff>
    </xdr:from>
    <xdr:to>
      <xdr:col>24</xdr:col>
      <xdr:colOff>114300</xdr:colOff>
      <xdr:row>61</xdr:row>
      <xdr:rowOff>158750</xdr:rowOff>
    </xdr:to>
    <xdr:cxnSp macro="">
      <xdr:nvCxnSpPr>
        <xdr:cNvPr id="187" name="直線コネクタ 186"/>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130827</xdr:rowOff>
    </xdr:from>
    <xdr:ext cx="762000" cy="259045"/>
    <xdr:sp macro="" textlink="">
      <xdr:nvSpPr>
        <xdr:cNvPr id="188" name="扶助費最大値テキスト"/>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44450</xdr:rowOff>
    </xdr:from>
    <xdr:to>
      <xdr:col>24</xdr:col>
      <xdr:colOff>114300</xdr:colOff>
      <xdr:row>53</xdr:row>
      <xdr:rowOff>44450</xdr:rowOff>
    </xdr:to>
    <xdr:cxnSp macro="">
      <xdr:nvCxnSpPr>
        <xdr:cNvPr id="189" name="直線コネクタ 188"/>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152400</xdr:rowOff>
    </xdr:from>
    <xdr:to>
      <xdr:col>24</xdr:col>
      <xdr:colOff>25400</xdr:colOff>
      <xdr:row>56</xdr:row>
      <xdr:rowOff>152400</xdr:rowOff>
    </xdr:to>
    <xdr:cxnSp macro="">
      <xdr:nvCxnSpPr>
        <xdr:cNvPr id="190" name="直線コネクタ 189"/>
        <xdr:cNvCxnSpPr/>
      </xdr:nvCxnSpPr>
      <xdr:spPr>
        <a:xfrm>
          <a:off x="3987800" y="9753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105427</xdr:rowOff>
    </xdr:from>
    <xdr:ext cx="762000" cy="259045"/>
    <xdr:sp macro="" textlink="">
      <xdr:nvSpPr>
        <xdr:cNvPr id="191"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88900</xdr:rowOff>
    </xdr:from>
    <xdr:to>
      <xdr:col>24</xdr:col>
      <xdr:colOff>76200</xdr:colOff>
      <xdr:row>57</xdr:row>
      <xdr:rowOff>19050</xdr:rowOff>
    </xdr:to>
    <xdr:sp macro="" textlink="">
      <xdr:nvSpPr>
        <xdr:cNvPr id="192" name="フローチャート: 判断 191"/>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152400</xdr:rowOff>
    </xdr:from>
    <xdr:to>
      <xdr:col>19</xdr:col>
      <xdr:colOff>187325</xdr:colOff>
      <xdr:row>57</xdr:row>
      <xdr:rowOff>95250</xdr:rowOff>
    </xdr:to>
    <xdr:cxnSp macro="">
      <xdr:nvCxnSpPr>
        <xdr:cNvPr id="193" name="直線コネクタ 192"/>
        <xdr:cNvCxnSpPr/>
      </xdr:nvCxnSpPr>
      <xdr:spPr>
        <a:xfrm flipV="1">
          <a:off x="3098800" y="97536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50800</xdr:rowOff>
    </xdr:from>
    <xdr:to>
      <xdr:col>20</xdr:col>
      <xdr:colOff>38100</xdr:colOff>
      <xdr:row>56</xdr:row>
      <xdr:rowOff>152400</xdr:rowOff>
    </xdr:to>
    <xdr:sp macro="" textlink="">
      <xdr:nvSpPr>
        <xdr:cNvPr id="194" name="フローチャート: 判断 193"/>
        <xdr:cNvSpPr/>
      </xdr:nvSpPr>
      <xdr:spPr>
        <a:xfrm>
          <a:off x="3937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162577</xdr:rowOff>
    </xdr:from>
    <xdr:ext cx="736600" cy="259045"/>
    <xdr:sp macro="" textlink="">
      <xdr:nvSpPr>
        <xdr:cNvPr id="195" name="テキスト ボックス 194"/>
        <xdr:cNvSpPr txBox="1"/>
      </xdr:nvSpPr>
      <xdr:spPr>
        <a:xfrm>
          <a:off x="3606800" y="942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95250</xdr:rowOff>
    </xdr:from>
    <xdr:to>
      <xdr:col>15</xdr:col>
      <xdr:colOff>98425</xdr:colOff>
      <xdr:row>58</xdr:row>
      <xdr:rowOff>0</xdr:rowOff>
    </xdr:to>
    <xdr:cxnSp macro="">
      <xdr:nvCxnSpPr>
        <xdr:cNvPr id="196" name="直線コネクタ 195"/>
        <xdr:cNvCxnSpPr/>
      </xdr:nvCxnSpPr>
      <xdr:spPr>
        <a:xfrm flipV="1">
          <a:off x="2209800" y="9867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114300</xdr:rowOff>
    </xdr:from>
    <xdr:to>
      <xdr:col>15</xdr:col>
      <xdr:colOff>149225</xdr:colOff>
      <xdr:row>57</xdr:row>
      <xdr:rowOff>44450</xdr:rowOff>
    </xdr:to>
    <xdr:sp macro="" textlink="">
      <xdr:nvSpPr>
        <xdr:cNvPr id="197" name="フローチャート: 判断 196"/>
        <xdr:cNvSpPr/>
      </xdr:nvSpPr>
      <xdr:spPr>
        <a:xfrm>
          <a:off x="3048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54627</xdr:rowOff>
    </xdr:from>
    <xdr:ext cx="762000" cy="259045"/>
    <xdr:sp macro="" textlink="">
      <xdr:nvSpPr>
        <xdr:cNvPr id="198" name="テキスト ボックス 197"/>
        <xdr:cNvSpPr txBox="1"/>
      </xdr:nvSpPr>
      <xdr:spPr>
        <a:xfrm>
          <a:off x="2717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31750</xdr:rowOff>
    </xdr:from>
    <xdr:to>
      <xdr:col>11</xdr:col>
      <xdr:colOff>9525</xdr:colOff>
      <xdr:row>58</xdr:row>
      <xdr:rowOff>0</xdr:rowOff>
    </xdr:to>
    <xdr:cxnSp macro="">
      <xdr:nvCxnSpPr>
        <xdr:cNvPr id="199" name="直線コネクタ 198"/>
        <xdr:cNvCxnSpPr/>
      </xdr:nvCxnSpPr>
      <xdr:spPr>
        <a:xfrm>
          <a:off x="1320800" y="98044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82550</xdr:rowOff>
    </xdr:from>
    <xdr:to>
      <xdr:col>11</xdr:col>
      <xdr:colOff>60325</xdr:colOff>
      <xdr:row>58</xdr:row>
      <xdr:rowOff>12700</xdr:rowOff>
    </xdr:to>
    <xdr:sp macro="" textlink="">
      <xdr:nvSpPr>
        <xdr:cNvPr id="200" name="フローチャート: 判断 199"/>
        <xdr:cNvSpPr/>
      </xdr:nvSpPr>
      <xdr:spPr>
        <a:xfrm>
          <a:off x="2159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22877</xdr:rowOff>
    </xdr:from>
    <xdr:ext cx="762000" cy="259045"/>
    <xdr:sp macro="" textlink="">
      <xdr:nvSpPr>
        <xdr:cNvPr id="201" name="テキスト ボックス 200"/>
        <xdr:cNvSpPr txBox="1"/>
      </xdr:nvSpPr>
      <xdr:spPr>
        <a:xfrm>
          <a:off x="1828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31750</xdr:rowOff>
    </xdr:from>
    <xdr:to>
      <xdr:col>6</xdr:col>
      <xdr:colOff>171450</xdr:colOff>
      <xdr:row>57</xdr:row>
      <xdr:rowOff>133350</xdr:rowOff>
    </xdr:to>
    <xdr:sp macro="" textlink="">
      <xdr:nvSpPr>
        <xdr:cNvPr id="202" name="フローチャート: 判断 201"/>
        <xdr:cNvSpPr/>
      </xdr:nvSpPr>
      <xdr:spPr>
        <a:xfrm>
          <a:off x="1270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118127</xdr:rowOff>
    </xdr:from>
    <xdr:ext cx="762000" cy="259045"/>
    <xdr:sp macro="" textlink="">
      <xdr:nvSpPr>
        <xdr:cNvPr id="203" name="テキスト ボックス 202"/>
        <xdr:cNvSpPr txBox="1"/>
      </xdr:nvSpPr>
      <xdr:spPr>
        <a:xfrm>
          <a:off x="939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101600</xdr:rowOff>
    </xdr:from>
    <xdr:to>
      <xdr:col>24</xdr:col>
      <xdr:colOff>76200</xdr:colOff>
      <xdr:row>57</xdr:row>
      <xdr:rowOff>31750</xdr:rowOff>
    </xdr:to>
    <xdr:sp macro="" textlink="">
      <xdr:nvSpPr>
        <xdr:cNvPr id="209" name="楕円 208"/>
        <xdr:cNvSpPr/>
      </xdr:nvSpPr>
      <xdr:spPr>
        <a:xfrm>
          <a:off x="47752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73677</xdr:rowOff>
    </xdr:from>
    <xdr:ext cx="762000" cy="259045"/>
    <xdr:sp macro="" textlink="">
      <xdr:nvSpPr>
        <xdr:cNvPr id="210" name="扶助費該当値テキスト"/>
        <xdr:cNvSpPr txBox="1"/>
      </xdr:nvSpPr>
      <xdr:spPr>
        <a:xfrm>
          <a:off x="49149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101600</xdr:rowOff>
    </xdr:from>
    <xdr:to>
      <xdr:col>20</xdr:col>
      <xdr:colOff>38100</xdr:colOff>
      <xdr:row>57</xdr:row>
      <xdr:rowOff>31750</xdr:rowOff>
    </xdr:to>
    <xdr:sp macro="" textlink="">
      <xdr:nvSpPr>
        <xdr:cNvPr id="211" name="楕円 210"/>
        <xdr:cNvSpPr/>
      </xdr:nvSpPr>
      <xdr:spPr>
        <a:xfrm>
          <a:off x="39370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16527</xdr:rowOff>
    </xdr:from>
    <xdr:ext cx="736600" cy="259045"/>
    <xdr:sp macro="" textlink="">
      <xdr:nvSpPr>
        <xdr:cNvPr id="212" name="テキスト ボックス 211"/>
        <xdr:cNvSpPr txBox="1"/>
      </xdr:nvSpPr>
      <xdr:spPr>
        <a:xfrm>
          <a:off x="3606800" y="978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44450</xdr:rowOff>
    </xdr:from>
    <xdr:to>
      <xdr:col>15</xdr:col>
      <xdr:colOff>149225</xdr:colOff>
      <xdr:row>57</xdr:row>
      <xdr:rowOff>146050</xdr:rowOff>
    </xdr:to>
    <xdr:sp macro="" textlink="">
      <xdr:nvSpPr>
        <xdr:cNvPr id="213" name="楕円 212"/>
        <xdr:cNvSpPr/>
      </xdr:nvSpPr>
      <xdr:spPr>
        <a:xfrm>
          <a:off x="30480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130827</xdr:rowOff>
    </xdr:from>
    <xdr:ext cx="762000" cy="259045"/>
    <xdr:sp macro="" textlink="">
      <xdr:nvSpPr>
        <xdr:cNvPr id="214" name="テキスト ボックス 213"/>
        <xdr:cNvSpPr txBox="1"/>
      </xdr:nvSpPr>
      <xdr:spPr>
        <a:xfrm>
          <a:off x="2717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120650</xdr:rowOff>
    </xdr:from>
    <xdr:to>
      <xdr:col>11</xdr:col>
      <xdr:colOff>60325</xdr:colOff>
      <xdr:row>58</xdr:row>
      <xdr:rowOff>50800</xdr:rowOff>
    </xdr:to>
    <xdr:sp macro="" textlink="">
      <xdr:nvSpPr>
        <xdr:cNvPr id="215" name="楕円 214"/>
        <xdr:cNvSpPr/>
      </xdr:nvSpPr>
      <xdr:spPr>
        <a:xfrm>
          <a:off x="21590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35577</xdr:rowOff>
    </xdr:from>
    <xdr:ext cx="762000" cy="259045"/>
    <xdr:sp macro="" textlink="">
      <xdr:nvSpPr>
        <xdr:cNvPr id="216" name="テキスト ボックス 215"/>
        <xdr:cNvSpPr txBox="1"/>
      </xdr:nvSpPr>
      <xdr:spPr>
        <a:xfrm>
          <a:off x="1828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152400</xdr:rowOff>
    </xdr:from>
    <xdr:to>
      <xdr:col>6</xdr:col>
      <xdr:colOff>171450</xdr:colOff>
      <xdr:row>57</xdr:row>
      <xdr:rowOff>82550</xdr:rowOff>
    </xdr:to>
    <xdr:sp macro="" textlink="">
      <xdr:nvSpPr>
        <xdr:cNvPr id="217" name="楕円 216"/>
        <xdr:cNvSpPr/>
      </xdr:nvSpPr>
      <xdr:spPr>
        <a:xfrm>
          <a:off x="1270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92727</xdr:rowOff>
    </xdr:from>
    <xdr:ext cx="762000" cy="259045"/>
    <xdr:sp macro="" textlink="">
      <xdr:nvSpPr>
        <xdr:cNvPr id="218" name="テキスト ボックス 217"/>
        <xdr:cNvSpPr txBox="1"/>
      </xdr:nvSpPr>
      <xdr:spPr>
        <a:xfrm>
          <a:off x="939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その他に係る経常収支比率は類似団体平均より上回った状況となっている。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主なものは公営企業会計等への繰出金であるが、繰出金の増加は普通会計経費圧迫の要因となることから、公営企業においては独立採算の原則に立ち返り、事業全般の見直しや受益者負担の適正化に取り組み、繰出金の削減を図るなど普通会計の負担軽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161290</xdr:rowOff>
    </xdr:from>
    <xdr:to>
      <xdr:col>82</xdr:col>
      <xdr:colOff>107950</xdr:colOff>
      <xdr:row>62</xdr:row>
      <xdr:rowOff>35560</xdr:rowOff>
    </xdr:to>
    <xdr:cxnSp macro="">
      <xdr:nvCxnSpPr>
        <xdr:cNvPr id="246" name="直線コネクタ 245"/>
        <xdr:cNvCxnSpPr/>
      </xdr:nvCxnSpPr>
      <xdr:spPr>
        <a:xfrm flipV="1">
          <a:off x="16510000" y="924814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7637</xdr:rowOff>
    </xdr:from>
    <xdr:ext cx="762000" cy="259045"/>
    <xdr:sp macro="" textlink="">
      <xdr:nvSpPr>
        <xdr:cNvPr id="247" name="その他最小値テキスト"/>
        <xdr:cNvSpPr txBox="1"/>
      </xdr:nvSpPr>
      <xdr:spPr>
        <a:xfrm>
          <a:off x="165989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35560</xdr:rowOff>
    </xdr:from>
    <xdr:to>
      <xdr:col>82</xdr:col>
      <xdr:colOff>196850</xdr:colOff>
      <xdr:row>62</xdr:row>
      <xdr:rowOff>35560</xdr:rowOff>
    </xdr:to>
    <xdr:cxnSp macro="">
      <xdr:nvCxnSpPr>
        <xdr:cNvPr id="248" name="直線コネクタ 247"/>
        <xdr:cNvCxnSpPr/>
      </xdr:nvCxnSpPr>
      <xdr:spPr>
        <a:xfrm>
          <a:off x="16421100" y="10665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76217</xdr:rowOff>
    </xdr:from>
    <xdr:ext cx="762000" cy="259045"/>
    <xdr:sp macro="" textlink="">
      <xdr:nvSpPr>
        <xdr:cNvPr id="249" name="その他最大値テキスト"/>
        <xdr:cNvSpPr txBox="1"/>
      </xdr:nvSpPr>
      <xdr:spPr>
        <a:xfrm>
          <a:off x="16598900" y="899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161290</xdr:rowOff>
    </xdr:from>
    <xdr:to>
      <xdr:col>82</xdr:col>
      <xdr:colOff>196850</xdr:colOff>
      <xdr:row>53</xdr:row>
      <xdr:rowOff>161290</xdr:rowOff>
    </xdr:to>
    <xdr:cxnSp macro="">
      <xdr:nvCxnSpPr>
        <xdr:cNvPr id="250" name="直線コネクタ 249"/>
        <xdr:cNvCxnSpPr/>
      </xdr:nvCxnSpPr>
      <xdr:spPr>
        <a:xfrm>
          <a:off x="16421100" y="924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134620</xdr:rowOff>
    </xdr:from>
    <xdr:to>
      <xdr:col>82</xdr:col>
      <xdr:colOff>107950</xdr:colOff>
      <xdr:row>57</xdr:row>
      <xdr:rowOff>31750</xdr:rowOff>
    </xdr:to>
    <xdr:cxnSp macro="">
      <xdr:nvCxnSpPr>
        <xdr:cNvPr id="251" name="直線コネクタ 250"/>
        <xdr:cNvCxnSpPr/>
      </xdr:nvCxnSpPr>
      <xdr:spPr>
        <a:xfrm>
          <a:off x="15671800" y="97358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52" name="その他平均値テキスト"/>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3" name="フローチャート: 判断 252"/>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134620</xdr:rowOff>
    </xdr:from>
    <xdr:to>
      <xdr:col>78</xdr:col>
      <xdr:colOff>69850</xdr:colOff>
      <xdr:row>57</xdr:row>
      <xdr:rowOff>46990</xdr:rowOff>
    </xdr:to>
    <xdr:cxnSp macro="">
      <xdr:nvCxnSpPr>
        <xdr:cNvPr id="254" name="直線コネクタ 253"/>
        <xdr:cNvCxnSpPr/>
      </xdr:nvCxnSpPr>
      <xdr:spPr>
        <a:xfrm flipV="1">
          <a:off x="14782800" y="97358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5" name="フローチャート: 判断 254"/>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142257</xdr:rowOff>
    </xdr:from>
    <xdr:ext cx="736600" cy="259045"/>
    <xdr:sp macro="" textlink="">
      <xdr:nvSpPr>
        <xdr:cNvPr id="256" name="テキスト ボックス 255"/>
        <xdr:cNvSpPr txBox="1"/>
      </xdr:nvSpPr>
      <xdr:spPr>
        <a:xfrm>
          <a:off x="15290800" y="940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46990</xdr:rowOff>
    </xdr:from>
    <xdr:to>
      <xdr:col>73</xdr:col>
      <xdr:colOff>180975</xdr:colOff>
      <xdr:row>57</xdr:row>
      <xdr:rowOff>115570</xdr:rowOff>
    </xdr:to>
    <xdr:cxnSp macro="">
      <xdr:nvCxnSpPr>
        <xdr:cNvPr id="257" name="直線コネクタ 256"/>
        <xdr:cNvCxnSpPr/>
      </xdr:nvCxnSpPr>
      <xdr:spPr>
        <a:xfrm flipV="1">
          <a:off x="13893800" y="98196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53340</xdr:rowOff>
    </xdr:from>
    <xdr:to>
      <xdr:col>74</xdr:col>
      <xdr:colOff>31750</xdr:colOff>
      <xdr:row>56</xdr:row>
      <xdr:rowOff>154940</xdr:rowOff>
    </xdr:to>
    <xdr:sp macro="" textlink="">
      <xdr:nvSpPr>
        <xdr:cNvPr id="258" name="フローチャート: 判断 257"/>
        <xdr:cNvSpPr/>
      </xdr:nvSpPr>
      <xdr:spPr>
        <a:xfrm>
          <a:off x="14732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165117</xdr:rowOff>
    </xdr:from>
    <xdr:ext cx="762000" cy="259045"/>
    <xdr:sp macro="" textlink="">
      <xdr:nvSpPr>
        <xdr:cNvPr id="259" name="テキスト ボックス 258"/>
        <xdr:cNvSpPr txBox="1"/>
      </xdr:nvSpPr>
      <xdr:spPr>
        <a:xfrm>
          <a:off x="14401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31750</xdr:rowOff>
    </xdr:from>
    <xdr:to>
      <xdr:col>69</xdr:col>
      <xdr:colOff>92075</xdr:colOff>
      <xdr:row>57</xdr:row>
      <xdr:rowOff>115570</xdr:rowOff>
    </xdr:to>
    <xdr:cxnSp macro="">
      <xdr:nvCxnSpPr>
        <xdr:cNvPr id="260" name="直線コネクタ 259"/>
        <xdr:cNvCxnSpPr/>
      </xdr:nvCxnSpPr>
      <xdr:spPr>
        <a:xfrm>
          <a:off x="13004800" y="98044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61" name="フローチャート: 判断 260"/>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123207</xdr:rowOff>
    </xdr:from>
    <xdr:ext cx="762000" cy="259045"/>
    <xdr:sp macro="" textlink="">
      <xdr:nvSpPr>
        <xdr:cNvPr id="262" name="テキスト ボックス 261"/>
        <xdr:cNvSpPr txBox="1"/>
      </xdr:nvSpPr>
      <xdr:spPr>
        <a:xfrm>
          <a:off x="13512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49530</xdr:rowOff>
    </xdr:from>
    <xdr:to>
      <xdr:col>65</xdr:col>
      <xdr:colOff>53975</xdr:colOff>
      <xdr:row>57</xdr:row>
      <xdr:rowOff>151130</xdr:rowOff>
    </xdr:to>
    <xdr:sp macro="" textlink="">
      <xdr:nvSpPr>
        <xdr:cNvPr id="263" name="フローチャート: 判断 262"/>
        <xdr:cNvSpPr/>
      </xdr:nvSpPr>
      <xdr:spPr>
        <a:xfrm>
          <a:off x="12954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135907</xdr:rowOff>
    </xdr:from>
    <xdr:ext cx="762000" cy="259045"/>
    <xdr:sp macro="" textlink="">
      <xdr:nvSpPr>
        <xdr:cNvPr id="264" name="テキスト ボックス 263"/>
        <xdr:cNvSpPr txBox="1"/>
      </xdr:nvSpPr>
      <xdr:spPr>
        <a:xfrm>
          <a:off x="12623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152400</xdr:rowOff>
    </xdr:from>
    <xdr:to>
      <xdr:col>82</xdr:col>
      <xdr:colOff>158750</xdr:colOff>
      <xdr:row>57</xdr:row>
      <xdr:rowOff>82550</xdr:rowOff>
    </xdr:to>
    <xdr:sp macro="" textlink="">
      <xdr:nvSpPr>
        <xdr:cNvPr id="270" name="楕円 269"/>
        <xdr:cNvSpPr/>
      </xdr:nvSpPr>
      <xdr:spPr>
        <a:xfrm>
          <a:off x="164592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124477</xdr:rowOff>
    </xdr:from>
    <xdr:ext cx="762000" cy="259045"/>
    <xdr:sp macro="" textlink="">
      <xdr:nvSpPr>
        <xdr:cNvPr id="271" name="その他該当値テキスト"/>
        <xdr:cNvSpPr txBox="1"/>
      </xdr:nvSpPr>
      <xdr:spPr>
        <a:xfrm>
          <a:off x="165989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83820</xdr:rowOff>
    </xdr:from>
    <xdr:to>
      <xdr:col>78</xdr:col>
      <xdr:colOff>120650</xdr:colOff>
      <xdr:row>57</xdr:row>
      <xdr:rowOff>13970</xdr:rowOff>
    </xdr:to>
    <xdr:sp macro="" textlink="">
      <xdr:nvSpPr>
        <xdr:cNvPr id="272" name="楕円 271"/>
        <xdr:cNvSpPr/>
      </xdr:nvSpPr>
      <xdr:spPr>
        <a:xfrm>
          <a:off x="15621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170197</xdr:rowOff>
    </xdr:from>
    <xdr:ext cx="736600" cy="259045"/>
    <xdr:sp macro="" textlink="">
      <xdr:nvSpPr>
        <xdr:cNvPr id="273" name="テキスト ボックス 272"/>
        <xdr:cNvSpPr txBox="1"/>
      </xdr:nvSpPr>
      <xdr:spPr>
        <a:xfrm>
          <a:off x="15290800" y="9771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167640</xdr:rowOff>
    </xdr:from>
    <xdr:to>
      <xdr:col>74</xdr:col>
      <xdr:colOff>31750</xdr:colOff>
      <xdr:row>57</xdr:row>
      <xdr:rowOff>97790</xdr:rowOff>
    </xdr:to>
    <xdr:sp macro="" textlink="">
      <xdr:nvSpPr>
        <xdr:cNvPr id="274" name="楕円 273"/>
        <xdr:cNvSpPr/>
      </xdr:nvSpPr>
      <xdr:spPr>
        <a:xfrm>
          <a:off x="14732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82567</xdr:rowOff>
    </xdr:from>
    <xdr:ext cx="762000" cy="259045"/>
    <xdr:sp macro="" textlink="">
      <xdr:nvSpPr>
        <xdr:cNvPr id="275" name="テキスト ボックス 274"/>
        <xdr:cNvSpPr txBox="1"/>
      </xdr:nvSpPr>
      <xdr:spPr>
        <a:xfrm>
          <a:off x="14401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64770</xdr:rowOff>
    </xdr:from>
    <xdr:to>
      <xdr:col>69</xdr:col>
      <xdr:colOff>142875</xdr:colOff>
      <xdr:row>57</xdr:row>
      <xdr:rowOff>166370</xdr:rowOff>
    </xdr:to>
    <xdr:sp macro="" textlink="">
      <xdr:nvSpPr>
        <xdr:cNvPr id="276" name="楕円 275"/>
        <xdr:cNvSpPr/>
      </xdr:nvSpPr>
      <xdr:spPr>
        <a:xfrm>
          <a:off x="13843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151147</xdr:rowOff>
    </xdr:from>
    <xdr:ext cx="762000" cy="259045"/>
    <xdr:sp macro="" textlink="">
      <xdr:nvSpPr>
        <xdr:cNvPr id="277" name="テキスト ボックス 276"/>
        <xdr:cNvSpPr txBox="1"/>
      </xdr:nvSpPr>
      <xdr:spPr>
        <a:xfrm>
          <a:off x="13512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78" name="楕円 277"/>
        <xdr:cNvSpPr/>
      </xdr:nvSpPr>
      <xdr:spPr>
        <a:xfrm>
          <a:off x="12954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92727</xdr:rowOff>
    </xdr:from>
    <xdr:ext cx="762000" cy="259045"/>
    <xdr:sp macro="" textlink="">
      <xdr:nvSpPr>
        <xdr:cNvPr id="279" name="テキスト ボックス 278"/>
        <xdr:cNvSpPr txBox="1"/>
      </xdr:nvSpPr>
      <xdr:spPr>
        <a:xfrm>
          <a:off x="12623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補助費等に係る経常収支比率は、類似団体平均値や全国平均と比べると良好な結果となっている。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今後も、市単独の補助金等の交付に関しては必要性や有効性、使途状況の精査を行っていき、効果ができない補助金については見直しや廃止を行うなど、適正執行に努める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41</xdr:row>
      <xdr:rowOff>37846</xdr:rowOff>
    </xdr:to>
    <xdr:cxnSp macro="">
      <xdr:nvCxnSpPr>
        <xdr:cNvPr id="304" name="直線コネクタ 303"/>
        <xdr:cNvCxnSpPr/>
      </xdr:nvCxnSpPr>
      <xdr:spPr>
        <a:xfrm flipV="1">
          <a:off x="16510000" y="5837428"/>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9923</xdr:rowOff>
    </xdr:from>
    <xdr:ext cx="762000" cy="259045"/>
    <xdr:sp macro="" textlink="">
      <xdr:nvSpPr>
        <xdr:cNvPr id="305" name="補助費等最小値テキスト"/>
        <xdr:cNvSpPr txBox="1"/>
      </xdr:nvSpPr>
      <xdr:spPr>
        <a:xfrm>
          <a:off x="16598900" y="70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37846</xdr:rowOff>
    </xdr:from>
    <xdr:to>
      <xdr:col>82</xdr:col>
      <xdr:colOff>196850</xdr:colOff>
      <xdr:row>41</xdr:row>
      <xdr:rowOff>37846</xdr:rowOff>
    </xdr:to>
    <xdr:cxnSp macro="">
      <xdr:nvCxnSpPr>
        <xdr:cNvPr id="306" name="直線コネクタ 305"/>
        <xdr:cNvCxnSpPr/>
      </xdr:nvCxnSpPr>
      <xdr:spPr>
        <a:xfrm>
          <a:off x="16421100" y="706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7" name="補助費等最大値テキスト"/>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8" name="直線コネクタ 307"/>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1270</xdr:rowOff>
    </xdr:from>
    <xdr:to>
      <xdr:col>82</xdr:col>
      <xdr:colOff>107950</xdr:colOff>
      <xdr:row>35</xdr:row>
      <xdr:rowOff>14986</xdr:rowOff>
    </xdr:to>
    <xdr:cxnSp macro="">
      <xdr:nvCxnSpPr>
        <xdr:cNvPr id="309" name="直線コネクタ 308"/>
        <xdr:cNvCxnSpPr/>
      </xdr:nvCxnSpPr>
      <xdr:spPr>
        <a:xfrm>
          <a:off x="15671800" y="600202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71137</xdr:rowOff>
    </xdr:from>
    <xdr:ext cx="762000" cy="259045"/>
    <xdr:sp macro="" textlink="">
      <xdr:nvSpPr>
        <xdr:cNvPr id="310" name="補助費等平均値テキスト"/>
        <xdr:cNvSpPr txBox="1"/>
      </xdr:nvSpPr>
      <xdr:spPr>
        <a:xfrm>
          <a:off x="16598900" y="6243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99060</xdr:rowOff>
    </xdr:from>
    <xdr:to>
      <xdr:col>82</xdr:col>
      <xdr:colOff>158750</xdr:colOff>
      <xdr:row>37</xdr:row>
      <xdr:rowOff>29210</xdr:rowOff>
    </xdr:to>
    <xdr:sp macro="" textlink="">
      <xdr:nvSpPr>
        <xdr:cNvPr id="311" name="フローチャート: 判断 310"/>
        <xdr:cNvSpPr/>
      </xdr:nvSpPr>
      <xdr:spPr>
        <a:xfrm>
          <a:off x="16459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1270</xdr:rowOff>
    </xdr:from>
    <xdr:to>
      <xdr:col>78</xdr:col>
      <xdr:colOff>69850</xdr:colOff>
      <xdr:row>35</xdr:row>
      <xdr:rowOff>37846</xdr:rowOff>
    </xdr:to>
    <xdr:cxnSp macro="">
      <xdr:nvCxnSpPr>
        <xdr:cNvPr id="312" name="直線コネクタ 311"/>
        <xdr:cNvCxnSpPr/>
      </xdr:nvCxnSpPr>
      <xdr:spPr>
        <a:xfrm flipV="1">
          <a:off x="14782800" y="600202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80772</xdr:rowOff>
    </xdr:from>
    <xdr:to>
      <xdr:col>78</xdr:col>
      <xdr:colOff>120650</xdr:colOff>
      <xdr:row>37</xdr:row>
      <xdr:rowOff>10922</xdr:rowOff>
    </xdr:to>
    <xdr:sp macro="" textlink="">
      <xdr:nvSpPr>
        <xdr:cNvPr id="313" name="フローチャート: 判断 312"/>
        <xdr:cNvSpPr/>
      </xdr:nvSpPr>
      <xdr:spPr>
        <a:xfrm>
          <a:off x="15621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167149</xdr:rowOff>
    </xdr:from>
    <xdr:ext cx="736600" cy="259045"/>
    <xdr:sp macro="" textlink="">
      <xdr:nvSpPr>
        <xdr:cNvPr id="314" name="テキスト ボックス 313"/>
        <xdr:cNvSpPr txBox="1"/>
      </xdr:nvSpPr>
      <xdr:spPr>
        <a:xfrm>
          <a:off x="15290800" y="6339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5842</xdr:rowOff>
    </xdr:from>
    <xdr:to>
      <xdr:col>73</xdr:col>
      <xdr:colOff>180975</xdr:colOff>
      <xdr:row>35</xdr:row>
      <xdr:rowOff>37846</xdr:rowOff>
    </xdr:to>
    <xdr:cxnSp macro="">
      <xdr:nvCxnSpPr>
        <xdr:cNvPr id="315" name="直線コネクタ 314"/>
        <xdr:cNvCxnSpPr/>
      </xdr:nvCxnSpPr>
      <xdr:spPr>
        <a:xfrm>
          <a:off x="13893800" y="600659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16" name="フローチャート: 判断 315"/>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27703</xdr:rowOff>
    </xdr:from>
    <xdr:ext cx="762000" cy="259045"/>
    <xdr:sp macro="" textlink="">
      <xdr:nvSpPr>
        <xdr:cNvPr id="317" name="テキスト ボックス 316"/>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168148</xdr:rowOff>
    </xdr:from>
    <xdr:to>
      <xdr:col>69</xdr:col>
      <xdr:colOff>92075</xdr:colOff>
      <xdr:row>35</xdr:row>
      <xdr:rowOff>5842</xdr:rowOff>
    </xdr:to>
    <xdr:cxnSp macro="">
      <xdr:nvCxnSpPr>
        <xdr:cNvPr id="318" name="直線コネクタ 317"/>
        <xdr:cNvCxnSpPr/>
      </xdr:nvCxnSpPr>
      <xdr:spPr>
        <a:xfrm>
          <a:off x="13004800" y="59974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48768</xdr:rowOff>
    </xdr:from>
    <xdr:to>
      <xdr:col>69</xdr:col>
      <xdr:colOff>142875</xdr:colOff>
      <xdr:row>36</xdr:row>
      <xdr:rowOff>150368</xdr:rowOff>
    </xdr:to>
    <xdr:sp macro="" textlink="">
      <xdr:nvSpPr>
        <xdr:cNvPr id="319" name="フローチャート: 判断 318"/>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135145</xdr:rowOff>
    </xdr:from>
    <xdr:ext cx="762000" cy="259045"/>
    <xdr:sp macro="" textlink="">
      <xdr:nvSpPr>
        <xdr:cNvPr id="320" name="テキスト ボックス 319"/>
        <xdr:cNvSpPr txBox="1"/>
      </xdr:nvSpPr>
      <xdr:spPr>
        <a:xfrm>
          <a:off x="13512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21" name="フローチャート: 判断 320"/>
        <xdr:cNvSpPr/>
      </xdr:nvSpPr>
      <xdr:spPr>
        <a:xfrm>
          <a:off x="12954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107713</xdr:rowOff>
    </xdr:from>
    <xdr:ext cx="762000" cy="259045"/>
    <xdr:sp macro="" textlink="">
      <xdr:nvSpPr>
        <xdr:cNvPr id="322" name="テキスト ボックス 321"/>
        <xdr:cNvSpPr txBox="1"/>
      </xdr:nvSpPr>
      <xdr:spPr>
        <a:xfrm>
          <a:off x="12623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135636</xdr:rowOff>
    </xdr:from>
    <xdr:to>
      <xdr:col>82</xdr:col>
      <xdr:colOff>158750</xdr:colOff>
      <xdr:row>35</xdr:row>
      <xdr:rowOff>65786</xdr:rowOff>
    </xdr:to>
    <xdr:sp macro="" textlink="">
      <xdr:nvSpPr>
        <xdr:cNvPr id="328" name="楕円 327"/>
        <xdr:cNvSpPr/>
      </xdr:nvSpPr>
      <xdr:spPr>
        <a:xfrm>
          <a:off x="16459200" y="596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152163</xdr:rowOff>
    </xdr:from>
    <xdr:ext cx="762000" cy="259045"/>
    <xdr:sp macro="" textlink="">
      <xdr:nvSpPr>
        <xdr:cNvPr id="329" name="補助費等該当値テキスト"/>
        <xdr:cNvSpPr txBox="1"/>
      </xdr:nvSpPr>
      <xdr:spPr>
        <a:xfrm>
          <a:off x="16598900" y="5810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121920</xdr:rowOff>
    </xdr:from>
    <xdr:to>
      <xdr:col>78</xdr:col>
      <xdr:colOff>120650</xdr:colOff>
      <xdr:row>35</xdr:row>
      <xdr:rowOff>52070</xdr:rowOff>
    </xdr:to>
    <xdr:sp macro="" textlink="">
      <xdr:nvSpPr>
        <xdr:cNvPr id="330" name="楕円 329"/>
        <xdr:cNvSpPr/>
      </xdr:nvSpPr>
      <xdr:spPr>
        <a:xfrm>
          <a:off x="15621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62247</xdr:rowOff>
    </xdr:from>
    <xdr:ext cx="736600" cy="259045"/>
    <xdr:sp macro="" textlink="">
      <xdr:nvSpPr>
        <xdr:cNvPr id="331" name="テキスト ボックス 330"/>
        <xdr:cNvSpPr txBox="1"/>
      </xdr:nvSpPr>
      <xdr:spPr>
        <a:xfrm>
          <a:off x="15290800" y="572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158496</xdr:rowOff>
    </xdr:from>
    <xdr:to>
      <xdr:col>74</xdr:col>
      <xdr:colOff>31750</xdr:colOff>
      <xdr:row>35</xdr:row>
      <xdr:rowOff>88646</xdr:rowOff>
    </xdr:to>
    <xdr:sp macro="" textlink="">
      <xdr:nvSpPr>
        <xdr:cNvPr id="332" name="楕円 331"/>
        <xdr:cNvSpPr/>
      </xdr:nvSpPr>
      <xdr:spPr>
        <a:xfrm>
          <a:off x="147320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98823</xdr:rowOff>
    </xdr:from>
    <xdr:ext cx="762000" cy="259045"/>
    <xdr:sp macro="" textlink="">
      <xdr:nvSpPr>
        <xdr:cNvPr id="333" name="テキスト ボックス 332"/>
        <xdr:cNvSpPr txBox="1"/>
      </xdr:nvSpPr>
      <xdr:spPr>
        <a:xfrm>
          <a:off x="14401800" y="5756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126492</xdr:rowOff>
    </xdr:from>
    <xdr:to>
      <xdr:col>69</xdr:col>
      <xdr:colOff>142875</xdr:colOff>
      <xdr:row>35</xdr:row>
      <xdr:rowOff>56642</xdr:rowOff>
    </xdr:to>
    <xdr:sp macro="" textlink="">
      <xdr:nvSpPr>
        <xdr:cNvPr id="334" name="楕円 333"/>
        <xdr:cNvSpPr/>
      </xdr:nvSpPr>
      <xdr:spPr>
        <a:xfrm>
          <a:off x="13843000" y="595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66819</xdr:rowOff>
    </xdr:from>
    <xdr:ext cx="762000" cy="259045"/>
    <xdr:sp macro="" textlink="">
      <xdr:nvSpPr>
        <xdr:cNvPr id="335" name="テキスト ボックス 334"/>
        <xdr:cNvSpPr txBox="1"/>
      </xdr:nvSpPr>
      <xdr:spPr>
        <a:xfrm>
          <a:off x="13512800" y="5724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117348</xdr:rowOff>
    </xdr:from>
    <xdr:to>
      <xdr:col>65</xdr:col>
      <xdr:colOff>53975</xdr:colOff>
      <xdr:row>35</xdr:row>
      <xdr:rowOff>47498</xdr:rowOff>
    </xdr:to>
    <xdr:sp macro="" textlink="">
      <xdr:nvSpPr>
        <xdr:cNvPr id="336" name="楕円 335"/>
        <xdr:cNvSpPr/>
      </xdr:nvSpPr>
      <xdr:spPr>
        <a:xfrm>
          <a:off x="12954000" y="594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57675</xdr:rowOff>
    </xdr:from>
    <xdr:ext cx="762000" cy="259045"/>
    <xdr:sp macro="" textlink="">
      <xdr:nvSpPr>
        <xdr:cNvPr id="337" name="テキスト ボックス 336"/>
        <xdr:cNvSpPr txBox="1"/>
      </xdr:nvSpPr>
      <xdr:spPr>
        <a:xfrm>
          <a:off x="12623800" y="5715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これまで実施してきた普通建設事業等の影響により、更なる元金償還が始ま</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公債費に係る経常収支比率は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昨年度から１．９ポイント上昇し１９．５％</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多機能型武道場や公立認定こども園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の整備などの大型事業や合併特例事業の元利償還が本格化し、公債費の増加が見込まれるが、プライマリーバランスを重視した適正な事業の取り組みにより、公債費の抑制を図る。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43180</xdr:rowOff>
    </xdr:from>
    <xdr:to>
      <xdr:col>24</xdr:col>
      <xdr:colOff>25400</xdr:colOff>
      <xdr:row>80</xdr:row>
      <xdr:rowOff>54611</xdr:rowOff>
    </xdr:to>
    <xdr:cxnSp macro="">
      <xdr:nvCxnSpPr>
        <xdr:cNvPr id="364" name="直線コネクタ 363"/>
        <xdr:cNvCxnSpPr/>
      </xdr:nvCxnSpPr>
      <xdr:spPr>
        <a:xfrm flipV="1">
          <a:off x="4826000" y="12730480"/>
          <a:ext cx="0" cy="1040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26688</xdr:rowOff>
    </xdr:from>
    <xdr:ext cx="762000" cy="259045"/>
    <xdr:sp macro="" textlink="">
      <xdr:nvSpPr>
        <xdr:cNvPr id="365" name="公債費最小値テキスト"/>
        <xdr:cNvSpPr txBox="1"/>
      </xdr:nvSpPr>
      <xdr:spPr>
        <a:xfrm>
          <a:off x="4914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54611</xdr:rowOff>
    </xdr:from>
    <xdr:to>
      <xdr:col>24</xdr:col>
      <xdr:colOff>114300</xdr:colOff>
      <xdr:row>80</xdr:row>
      <xdr:rowOff>54611</xdr:rowOff>
    </xdr:to>
    <xdr:cxnSp macro="">
      <xdr:nvCxnSpPr>
        <xdr:cNvPr id="366" name="直線コネクタ 365"/>
        <xdr:cNvCxnSpPr/>
      </xdr:nvCxnSpPr>
      <xdr:spPr>
        <a:xfrm>
          <a:off x="4737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129557</xdr:rowOff>
    </xdr:from>
    <xdr:ext cx="762000" cy="259045"/>
    <xdr:sp macro="" textlink="">
      <xdr:nvSpPr>
        <xdr:cNvPr id="367" name="公債費最大値テキスト"/>
        <xdr:cNvSpPr txBox="1"/>
      </xdr:nvSpPr>
      <xdr:spPr>
        <a:xfrm>
          <a:off x="4914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43180</xdr:rowOff>
    </xdr:from>
    <xdr:to>
      <xdr:col>24</xdr:col>
      <xdr:colOff>114300</xdr:colOff>
      <xdr:row>74</xdr:row>
      <xdr:rowOff>43180</xdr:rowOff>
    </xdr:to>
    <xdr:cxnSp macro="">
      <xdr:nvCxnSpPr>
        <xdr:cNvPr id="368" name="直線コネクタ 367"/>
        <xdr:cNvCxnSpPr/>
      </xdr:nvCxnSpPr>
      <xdr:spPr>
        <a:xfrm>
          <a:off x="4737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157480</xdr:rowOff>
    </xdr:from>
    <xdr:to>
      <xdr:col>24</xdr:col>
      <xdr:colOff>25400</xdr:colOff>
      <xdr:row>75</xdr:row>
      <xdr:rowOff>22225</xdr:rowOff>
    </xdr:to>
    <xdr:cxnSp macro="">
      <xdr:nvCxnSpPr>
        <xdr:cNvPr id="369" name="直線コネクタ 368"/>
        <xdr:cNvCxnSpPr/>
      </xdr:nvCxnSpPr>
      <xdr:spPr>
        <a:xfrm>
          <a:off x="3987800" y="1284478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116857</xdr:rowOff>
    </xdr:from>
    <xdr:ext cx="762000" cy="259045"/>
    <xdr:sp macro="" textlink="">
      <xdr:nvSpPr>
        <xdr:cNvPr id="370" name="公債費平均値テキスト"/>
        <xdr:cNvSpPr txBox="1"/>
      </xdr:nvSpPr>
      <xdr:spPr>
        <a:xfrm>
          <a:off x="4914900" y="12804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144780</xdr:rowOff>
    </xdr:from>
    <xdr:to>
      <xdr:col>24</xdr:col>
      <xdr:colOff>76200</xdr:colOff>
      <xdr:row>75</xdr:row>
      <xdr:rowOff>74930</xdr:rowOff>
    </xdr:to>
    <xdr:sp macro="" textlink="">
      <xdr:nvSpPr>
        <xdr:cNvPr id="371" name="フローチャート: 判断 370"/>
        <xdr:cNvSpPr/>
      </xdr:nvSpPr>
      <xdr:spPr>
        <a:xfrm>
          <a:off x="47752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157480</xdr:rowOff>
    </xdr:from>
    <xdr:to>
      <xdr:col>19</xdr:col>
      <xdr:colOff>187325</xdr:colOff>
      <xdr:row>74</xdr:row>
      <xdr:rowOff>157480</xdr:rowOff>
    </xdr:to>
    <xdr:cxnSp macro="">
      <xdr:nvCxnSpPr>
        <xdr:cNvPr id="372" name="直線コネクタ 371"/>
        <xdr:cNvCxnSpPr/>
      </xdr:nvCxnSpPr>
      <xdr:spPr>
        <a:xfrm>
          <a:off x="3098800" y="12844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123825</xdr:rowOff>
    </xdr:from>
    <xdr:to>
      <xdr:col>20</xdr:col>
      <xdr:colOff>38100</xdr:colOff>
      <xdr:row>75</xdr:row>
      <xdr:rowOff>53975</xdr:rowOff>
    </xdr:to>
    <xdr:sp macro="" textlink="">
      <xdr:nvSpPr>
        <xdr:cNvPr id="373" name="フローチャート: 判断 372"/>
        <xdr:cNvSpPr/>
      </xdr:nvSpPr>
      <xdr:spPr>
        <a:xfrm>
          <a:off x="3937000" y="128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38752</xdr:rowOff>
    </xdr:from>
    <xdr:ext cx="736600" cy="259045"/>
    <xdr:sp macro="" textlink="">
      <xdr:nvSpPr>
        <xdr:cNvPr id="374" name="テキスト ボックス 373"/>
        <xdr:cNvSpPr txBox="1"/>
      </xdr:nvSpPr>
      <xdr:spPr>
        <a:xfrm>
          <a:off x="3606800" y="12897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157480</xdr:rowOff>
    </xdr:from>
    <xdr:to>
      <xdr:col>15</xdr:col>
      <xdr:colOff>98425</xdr:colOff>
      <xdr:row>75</xdr:row>
      <xdr:rowOff>6985</xdr:rowOff>
    </xdr:to>
    <xdr:cxnSp macro="">
      <xdr:nvCxnSpPr>
        <xdr:cNvPr id="375" name="直線コネクタ 374"/>
        <xdr:cNvCxnSpPr/>
      </xdr:nvCxnSpPr>
      <xdr:spPr>
        <a:xfrm flipV="1">
          <a:off x="2209800" y="1284478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135255</xdr:rowOff>
    </xdr:from>
    <xdr:to>
      <xdr:col>15</xdr:col>
      <xdr:colOff>149225</xdr:colOff>
      <xdr:row>75</xdr:row>
      <xdr:rowOff>65405</xdr:rowOff>
    </xdr:to>
    <xdr:sp macro="" textlink="">
      <xdr:nvSpPr>
        <xdr:cNvPr id="376" name="フローチャート: 判断 375"/>
        <xdr:cNvSpPr/>
      </xdr:nvSpPr>
      <xdr:spPr>
        <a:xfrm>
          <a:off x="30480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50182</xdr:rowOff>
    </xdr:from>
    <xdr:ext cx="762000" cy="259045"/>
    <xdr:sp macro="" textlink="">
      <xdr:nvSpPr>
        <xdr:cNvPr id="377" name="テキスト ボックス 376"/>
        <xdr:cNvSpPr txBox="1"/>
      </xdr:nvSpPr>
      <xdr:spPr>
        <a:xfrm>
          <a:off x="2717800" y="12908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6985</xdr:rowOff>
    </xdr:from>
    <xdr:to>
      <xdr:col>11</xdr:col>
      <xdr:colOff>9525</xdr:colOff>
      <xdr:row>75</xdr:row>
      <xdr:rowOff>6985</xdr:rowOff>
    </xdr:to>
    <xdr:cxnSp macro="">
      <xdr:nvCxnSpPr>
        <xdr:cNvPr id="378" name="直線コネクタ 377"/>
        <xdr:cNvCxnSpPr/>
      </xdr:nvCxnSpPr>
      <xdr:spPr>
        <a:xfrm>
          <a:off x="1320800" y="128657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137160</xdr:rowOff>
    </xdr:from>
    <xdr:to>
      <xdr:col>11</xdr:col>
      <xdr:colOff>60325</xdr:colOff>
      <xdr:row>75</xdr:row>
      <xdr:rowOff>67310</xdr:rowOff>
    </xdr:to>
    <xdr:sp macro="" textlink="">
      <xdr:nvSpPr>
        <xdr:cNvPr id="379" name="フローチャート: 判断 378"/>
        <xdr:cNvSpPr/>
      </xdr:nvSpPr>
      <xdr:spPr>
        <a:xfrm>
          <a:off x="2159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52087</xdr:rowOff>
    </xdr:from>
    <xdr:ext cx="762000" cy="259045"/>
    <xdr:sp macro="" textlink="">
      <xdr:nvSpPr>
        <xdr:cNvPr id="380" name="テキスト ボックス 379"/>
        <xdr:cNvSpPr txBox="1"/>
      </xdr:nvSpPr>
      <xdr:spPr>
        <a:xfrm>
          <a:off x="1828800" y="1291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137160</xdr:rowOff>
    </xdr:from>
    <xdr:to>
      <xdr:col>6</xdr:col>
      <xdr:colOff>171450</xdr:colOff>
      <xdr:row>75</xdr:row>
      <xdr:rowOff>67310</xdr:rowOff>
    </xdr:to>
    <xdr:sp macro="" textlink="">
      <xdr:nvSpPr>
        <xdr:cNvPr id="381" name="フローチャート: 判断 380"/>
        <xdr:cNvSpPr/>
      </xdr:nvSpPr>
      <xdr:spPr>
        <a:xfrm>
          <a:off x="1270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52087</xdr:rowOff>
    </xdr:from>
    <xdr:ext cx="762000" cy="259045"/>
    <xdr:sp macro="" textlink="">
      <xdr:nvSpPr>
        <xdr:cNvPr id="382" name="テキスト ボックス 381"/>
        <xdr:cNvSpPr txBox="1"/>
      </xdr:nvSpPr>
      <xdr:spPr>
        <a:xfrm>
          <a:off x="939800" y="1291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142875</xdr:rowOff>
    </xdr:from>
    <xdr:to>
      <xdr:col>24</xdr:col>
      <xdr:colOff>76200</xdr:colOff>
      <xdr:row>75</xdr:row>
      <xdr:rowOff>73025</xdr:rowOff>
    </xdr:to>
    <xdr:sp macro="" textlink="">
      <xdr:nvSpPr>
        <xdr:cNvPr id="388" name="楕円 387"/>
        <xdr:cNvSpPr/>
      </xdr:nvSpPr>
      <xdr:spPr>
        <a:xfrm>
          <a:off x="4775200" y="1283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159402</xdr:rowOff>
    </xdr:from>
    <xdr:ext cx="762000" cy="259045"/>
    <xdr:sp macro="" textlink="">
      <xdr:nvSpPr>
        <xdr:cNvPr id="389" name="公債費該当値テキスト"/>
        <xdr:cNvSpPr txBox="1"/>
      </xdr:nvSpPr>
      <xdr:spPr>
        <a:xfrm>
          <a:off x="4914900" y="12675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106680</xdr:rowOff>
    </xdr:from>
    <xdr:to>
      <xdr:col>20</xdr:col>
      <xdr:colOff>38100</xdr:colOff>
      <xdr:row>75</xdr:row>
      <xdr:rowOff>36830</xdr:rowOff>
    </xdr:to>
    <xdr:sp macro="" textlink="">
      <xdr:nvSpPr>
        <xdr:cNvPr id="390" name="楕円 389"/>
        <xdr:cNvSpPr/>
      </xdr:nvSpPr>
      <xdr:spPr>
        <a:xfrm>
          <a:off x="3937000" y="1279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47007</xdr:rowOff>
    </xdr:from>
    <xdr:ext cx="736600" cy="259045"/>
    <xdr:sp macro="" textlink="">
      <xdr:nvSpPr>
        <xdr:cNvPr id="391" name="テキスト ボックス 390"/>
        <xdr:cNvSpPr txBox="1"/>
      </xdr:nvSpPr>
      <xdr:spPr>
        <a:xfrm>
          <a:off x="3606800" y="12562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106680</xdr:rowOff>
    </xdr:from>
    <xdr:to>
      <xdr:col>15</xdr:col>
      <xdr:colOff>149225</xdr:colOff>
      <xdr:row>75</xdr:row>
      <xdr:rowOff>36830</xdr:rowOff>
    </xdr:to>
    <xdr:sp macro="" textlink="">
      <xdr:nvSpPr>
        <xdr:cNvPr id="392" name="楕円 391"/>
        <xdr:cNvSpPr/>
      </xdr:nvSpPr>
      <xdr:spPr>
        <a:xfrm>
          <a:off x="3048000" y="1279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47007</xdr:rowOff>
    </xdr:from>
    <xdr:ext cx="762000" cy="259045"/>
    <xdr:sp macro="" textlink="">
      <xdr:nvSpPr>
        <xdr:cNvPr id="393" name="テキスト ボックス 392"/>
        <xdr:cNvSpPr txBox="1"/>
      </xdr:nvSpPr>
      <xdr:spPr>
        <a:xfrm>
          <a:off x="2717800" y="1256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127635</xdr:rowOff>
    </xdr:from>
    <xdr:to>
      <xdr:col>11</xdr:col>
      <xdr:colOff>60325</xdr:colOff>
      <xdr:row>75</xdr:row>
      <xdr:rowOff>57785</xdr:rowOff>
    </xdr:to>
    <xdr:sp macro="" textlink="">
      <xdr:nvSpPr>
        <xdr:cNvPr id="394" name="楕円 393"/>
        <xdr:cNvSpPr/>
      </xdr:nvSpPr>
      <xdr:spPr>
        <a:xfrm>
          <a:off x="2159000" y="1281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67962</xdr:rowOff>
    </xdr:from>
    <xdr:ext cx="762000" cy="259045"/>
    <xdr:sp macro="" textlink="">
      <xdr:nvSpPr>
        <xdr:cNvPr id="395" name="テキスト ボックス 394"/>
        <xdr:cNvSpPr txBox="1"/>
      </xdr:nvSpPr>
      <xdr:spPr>
        <a:xfrm>
          <a:off x="1828800" y="12583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127635</xdr:rowOff>
    </xdr:from>
    <xdr:to>
      <xdr:col>6</xdr:col>
      <xdr:colOff>171450</xdr:colOff>
      <xdr:row>75</xdr:row>
      <xdr:rowOff>57785</xdr:rowOff>
    </xdr:to>
    <xdr:sp macro="" textlink="">
      <xdr:nvSpPr>
        <xdr:cNvPr id="396" name="楕円 395"/>
        <xdr:cNvSpPr/>
      </xdr:nvSpPr>
      <xdr:spPr>
        <a:xfrm>
          <a:off x="1270000" y="1281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67962</xdr:rowOff>
    </xdr:from>
    <xdr:ext cx="762000" cy="259045"/>
    <xdr:sp macro="" textlink="">
      <xdr:nvSpPr>
        <xdr:cNvPr id="397" name="テキスト ボックス 396"/>
        <xdr:cNvSpPr txBox="1"/>
      </xdr:nvSpPr>
      <xdr:spPr>
        <a:xfrm>
          <a:off x="939800" y="12583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経常収支比率を占める主なものは、人件費と公債費であり、公債費以外の比率をみると類似団体平均よりも０．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ポイント下回った。これは、人件費と扶助費が主な要因である。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今後も退職者の補充調整に伴う職員の定員管理や、事業の適切な取捨選択により、人件費及び公債費の抑制に努めるとともに、他の経費についても現在の水準を維持できるよう努める。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117856</xdr:rowOff>
    </xdr:from>
    <xdr:to>
      <xdr:col>82</xdr:col>
      <xdr:colOff>107950</xdr:colOff>
      <xdr:row>79</xdr:row>
      <xdr:rowOff>97282</xdr:rowOff>
    </xdr:to>
    <xdr:cxnSp macro="">
      <xdr:nvCxnSpPr>
        <xdr:cNvPr id="423" name="直線コネクタ 422"/>
        <xdr:cNvCxnSpPr/>
      </xdr:nvCxnSpPr>
      <xdr:spPr>
        <a:xfrm flipV="1">
          <a:off x="16510000" y="12462256"/>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69359</xdr:rowOff>
    </xdr:from>
    <xdr:ext cx="762000" cy="259045"/>
    <xdr:sp macro="" textlink="">
      <xdr:nvSpPr>
        <xdr:cNvPr id="424" name="公債費以外最小値テキスト"/>
        <xdr:cNvSpPr txBox="1"/>
      </xdr:nvSpPr>
      <xdr:spPr>
        <a:xfrm>
          <a:off x="16598900" y="13613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97282</xdr:rowOff>
    </xdr:from>
    <xdr:to>
      <xdr:col>82</xdr:col>
      <xdr:colOff>196850</xdr:colOff>
      <xdr:row>79</xdr:row>
      <xdr:rowOff>97282</xdr:rowOff>
    </xdr:to>
    <xdr:cxnSp macro="">
      <xdr:nvCxnSpPr>
        <xdr:cNvPr id="425" name="直線コネクタ 424"/>
        <xdr:cNvCxnSpPr/>
      </xdr:nvCxnSpPr>
      <xdr:spPr>
        <a:xfrm>
          <a:off x="16421100" y="13641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32783</xdr:rowOff>
    </xdr:from>
    <xdr:ext cx="762000" cy="259045"/>
    <xdr:sp macro="" textlink="">
      <xdr:nvSpPr>
        <xdr:cNvPr id="426" name="公債費以外最大値テキスト"/>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117856</xdr:rowOff>
    </xdr:from>
    <xdr:to>
      <xdr:col>82</xdr:col>
      <xdr:colOff>196850</xdr:colOff>
      <xdr:row>72</xdr:row>
      <xdr:rowOff>117856</xdr:rowOff>
    </xdr:to>
    <xdr:cxnSp macro="">
      <xdr:nvCxnSpPr>
        <xdr:cNvPr id="427" name="直線コネクタ 426"/>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156718</xdr:rowOff>
    </xdr:from>
    <xdr:to>
      <xdr:col>82</xdr:col>
      <xdr:colOff>107950</xdr:colOff>
      <xdr:row>76</xdr:row>
      <xdr:rowOff>154432</xdr:rowOff>
    </xdr:to>
    <xdr:cxnSp macro="">
      <xdr:nvCxnSpPr>
        <xdr:cNvPr id="428" name="直線コネクタ 427"/>
        <xdr:cNvCxnSpPr/>
      </xdr:nvCxnSpPr>
      <xdr:spPr>
        <a:xfrm>
          <a:off x="15671800" y="13015468"/>
          <a:ext cx="8382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101871</xdr:rowOff>
    </xdr:from>
    <xdr:ext cx="762000" cy="259045"/>
    <xdr:sp macro="" textlink="">
      <xdr:nvSpPr>
        <xdr:cNvPr id="429" name="公債費以外平均値テキスト"/>
        <xdr:cNvSpPr txBox="1"/>
      </xdr:nvSpPr>
      <xdr:spPr>
        <a:xfrm>
          <a:off x="16598900" y="12960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85344</xdr:rowOff>
    </xdr:from>
    <xdr:to>
      <xdr:col>82</xdr:col>
      <xdr:colOff>158750</xdr:colOff>
      <xdr:row>77</xdr:row>
      <xdr:rowOff>15494</xdr:rowOff>
    </xdr:to>
    <xdr:sp macro="" textlink="">
      <xdr:nvSpPr>
        <xdr:cNvPr id="430" name="フローチャート: 判断 429"/>
        <xdr:cNvSpPr/>
      </xdr:nvSpPr>
      <xdr:spPr>
        <a:xfrm>
          <a:off x="164592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156718</xdr:rowOff>
    </xdr:from>
    <xdr:to>
      <xdr:col>78</xdr:col>
      <xdr:colOff>69850</xdr:colOff>
      <xdr:row>77</xdr:row>
      <xdr:rowOff>46989</xdr:rowOff>
    </xdr:to>
    <xdr:cxnSp macro="">
      <xdr:nvCxnSpPr>
        <xdr:cNvPr id="431" name="直線コネクタ 430"/>
        <xdr:cNvCxnSpPr/>
      </xdr:nvCxnSpPr>
      <xdr:spPr>
        <a:xfrm flipV="1">
          <a:off x="14782800" y="13015468"/>
          <a:ext cx="889000" cy="233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133350</xdr:rowOff>
    </xdr:from>
    <xdr:to>
      <xdr:col>78</xdr:col>
      <xdr:colOff>120650</xdr:colOff>
      <xdr:row>76</xdr:row>
      <xdr:rowOff>63500</xdr:rowOff>
    </xdr:to>
    <xdr:sp macro="" textlink="">
      <xdr:nvSpPr>
        <xdr:cNvPr id="432" name="フローチャート: 判断 431"/>
        <xdr:cNvSpPr/>
      </xdr:nvSpPr>
      <xdr:spPr>
        <a:xfrm>
          <a:off x="15621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48277</xdr:rowOff>
    </xdr:from>
    <xdr:ext cx="736600" cy="259045"/>
    <xdr:sp macro="" textlink="">
      <xdr:nvSpPr>
        <xdr:cNvPr id="433" name="テキスト ボックス 432"/>
        <xdr:cNvSpPr txBox="1"/>
      </xdr:nvSpPr>
      <xdr:spPr>
        <a:xfrm>
          <a:off x="15290800" y="1307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46989</xdr:rowOff>
    </xdr:from>
    <xdr:to>
      <xdr:col>73</xdr:col>
      <xdr:colOff>180975</xdr:colOff>
      <xdr:row>77</xdr:row>
      <xdr:rowOff>101854</xdr:rowOff>
    </xdr:to>
    <xdr:cxnSp macro="">
      <xdr:nvCxnSpPr>
        <xdr:cNvPr id="434" name="直線コネクタ 433"/>
        <xdr:cNvCxnSpPr/>
      </xdr:nvCxnSpPr>
      <xdr:spPr>
        <a:xfrm flipV="1">
          <a:off x="13893800" y="13248639"/>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117348</xdr:rowOff>
    </xdr:from>
    <xdr:to>
      <xdr:col>74</xdr:col>
      <xdr:colOff>31750</xdr:colOff>
      <xdr:row>77</xdr:row>
      <xdr:rowOff>47498</xdr:rowOff>
    </xdr:to>
    <xdr:sp macro="" textlink="">
      <xdr:nvSpPr>
        <xdr:cNvPr id="435" name="フローチャート: 判断 434"/>
        <xdr:cNvSpPr/>
      </xdr:nvSpPr>
      <xdr:spPr>
        <a:xfrm>
          <a:off x="14732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57675</xdr:rowOff>
    </xdr:from>
    <xdr:ext cx="762000" cy="259045"/>
    <xdr:sp macro="" textlink="">
      <xdr:nvSpPr>
        <xdr:cNvPr id="436" name="テキスト ボックス 435"/>
        <xdr:cNvSpPr txBox="1"/>
      </xdr:nvSpPr>
      <xdr:spPr>
        <a:xfrm>
          <a:off x="14401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127000</xdr:rowOff>
    </xdr:from>
    <xdr:to>
      <xdr:col>69</xdr:col>
      <xdr:colOff>92075</xdr:colOff>
      <xdr:row>77</xdr:row>
      <xdr:rowOff>101854</xdr:rowOff>
    </xdr:to>
    <xdr:cxnSp macro="">
      <xdr:nvCxnSpPr>
        <xdr:cNvPr id="437" name="直線コネクタ 436"/>
        <xdr:cNvCxnSpPr/>
      </xdr:nvCxnSpPr>
      <xdr:spPr>
        <a:xfrm>
          <a:off x="13004800" y="13157200"/>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38" name="フローチャート: 判断 437"/>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39" name="テキスト ボックス 438"/>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135637</xdr:rowOff>
    </xdr:from>
    <xdr:to>
      <xdr:col>65</xdr:col>
      <xdr:colOff>53975</xdr:colOff>
      <xdr:row>77</xdr:row>
      <xdr:rowOff>65787</xdr:rowOff>
    </xdr:to>
    <xdr:sp macro="" textlink="">
      <xdr:nvSpPr>
        <xdr:cNvPr id="440" name="フローチャート: 判断 439"/>
        <xdr:cNvSpPr/>
      </xdr:nvSpPr>
      <xdr:spPr>
        <a:xfrm>
          <a:off x="12954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50564</xdr:rowOff>
    </xdr:from>
    <xdr:ext cx="762000" cy="259045"/>
    <xdr:sp macro="" textlink="">
      <xdr:nvSpPr>
        <xdr:cNvPr id="441" name="テキスト ボックス 440"/>
        <xdr:cNvSpPr txBox="1"/>
      </xdr:nvSpPr>
      <xdr:spPr>
        <a:xfrm>
          <a:off x="12623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103632</xdr:rowOff>
    </xdr:from>
    <xdr:to>
      <xdr:col>82</xdr:col>
      <xdr:colOff>158750</xdr:colOff>
      <xdr:row>77</xdr:row>
      <xdr:rowOff>33782</xdr:rowOff>
    </xdr:to>
    <xdr:sp macro="" textlink="">
      <xdr:nvSpPr>
        <xdr:cNvPr id="447" name="楕円 446"/>
        <xdr:cNvSpPr/>
      </xdr:nvSpPr>
      <xdr:spPr>
        <a:xfrm>
          <a:off x="164592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75709</xdr:rowOff>
    </xdr:from>
    <xdr:ext cx="762000" cy="259045"/>
    <xdr:sp macro="" textlink="">
      <xdr:nvSpPr>
        <xdr:cNvPr id="448" name="公債費以外該当値テキスト"/>
        <xdr:cNvSpPr txBox="1"/>
      </xdr:nvSpPr>
      <xdr:spPr>
        <a:xfrm>
          <a:off x="16598900" y="1310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105918</xdr:rowOff>
    </xdr:from>
    <xdr:to>
      <xdr:col>78</xdr:col>
      <xdr:colOff>120650</xdr:colOff>
      <xdr:row>76</xdr:row>
      <xdr:rowOff>36069</xdr:rowOff>
    </xdr:to>
    <xdr:sp macro="" textlink="">
      <xdr:nvSpPr>
        <xdr:cNvPr id="449" name="楕円 448"/>
        <xdr:cNvSpPr/>
      </xdr:nvSpPr>
      <xdr:spPr>
        <a:xfrm>
          <a:off x="156210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46245</xdr:rowOff>
    </xdr:from>
    <xdr:ext cx="736600" cy="259045"/>
    <xdr:sp macro="" textlink="">
      <xdr:nvSpPr>
        <xdr:cNvPr id="450" name="テキスト ボックス 449"/>
        <xdr:cNvSpPr txBox="1"/>
      </xdr:nvSpPr>
      <xdr:spPr>
        <a:xfrm>
          <a:off x="15290800" y="12733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167639</xdr:rowOff>
    </xdr:from>
    <xdr:to>
      <xdr:col>74</xdr:col>
      <xdr:colOff>31750</xdr:colOff>
      <xdr:row>77</xdr:row>
      <xdr:rowOff>97789</xdr:rowOff>
    </xdr:to>
    <xdr:sp macro="" textlink="">
      <xdr:nvSpPr>
        <xdr:cNvPr id="451" name="楕円 450"/>
        <xdr:cNvSpPr/>
      </xdr:nvSpPr>
      <xdr:spPr>
        <a:xfrm>
          <a:off x="14732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82566</xdr:rowOff>
    </xdr:from>
    <xdr:ext cx="762000" cy="259045"/>
    <xdr:sp macro="" textlink="">
      <xdr:nvSpPr>
        <xdr:cNvPr id="452" name="テキスト ボックス 451"/>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51054</xdr:rowOff>
    </xdr:from>
    <xdr:to>
      <xdr:col>69</xdr:col>
      <xdr:colOff>142875</xdr:colOff>
      <xdr:row>77</xdr:row>
      <xdr:rowOff>152654</xdr:rowOff>
    </xdr:to>
    <xdr:sp macro="" textlink="">
      <xdr:nvSpPr>
        <xdr:cNvPr id="453" name="楕円 452"/>
        <xdr:cNvSpPr/>
      </xdr:nvSpPr>
      <xdr:spPr>
        <a:xfrm>
          <a:off x="13843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137431</xdr:rowOff>
    </xdr:from>
    <xdr:ext cx="762000" cy="259045"/>
    <xdr:sp macro="" textlink="">
      <xdr:nvSpPr>
        <xdr:cNvPr id="454" name="テキスト ボックス 453"/>
        <xdr:cNvSpPr txBox="1"/>
      </xdr:nvSpPr>
      <xdr:spPr>
        <a:xfrm>
          <a:off x="13512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76200</xdr:rowOff>
    </xdr:from>
    <xdr:to>
      <xdr:col>65</xdr:col>
      <xdr:colOff>53975</xdr:colOff>
      <xdr:row>77</xdr:row>
      <xdr:rowOff>6350</xdr:rowOff>
    </xdr:to>
    <xdr:sp macro="" textlink="">
      <xdr:nvSpPr>
        <xdr:cNvPr id="455" name="楕円 454"/>
        <xdr:cNvSpPr/>
      </xdr:nvSpPr>
      <xdr:spPr>
        <a:xfrm>
          <a:off x="12954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16527</xdr:rowOff>
    </xdr:from>
    <xdr:ext cx="762000" cy="259045"/>
    <xdr:sp macro="" textlink="">
      <xdr:nvSpPr>
        <xdr:cNvPr id="456" name="テキスト ボックス 455"/>
        <xdr:cNvSpPr txBox="1"/>
      </xdr:nvSpPr>
      <xdr:spPr>
        <a:xfrm>
          <a:off x="12623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大分県豊後大野市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80736</xdr:rowOff>
    </xdr:from>
    <xdr:to>
      <xdr:col>29</xdr:col>
      <xdr:colOff>127000</xdr:colOff>
      <xdr:row>20</xdr:row>
      <xdr:rowOff>49711</xdr:rowOff>
    </xdr:to>
    <xdr:cxnSp macro="">
      <xdr:nvCxnSpPr>
        <xdr:cNvPr id="47" name="直線コネクタ 46"/>
        <xdr:cNvCxnSpPr/>
      </xdr:nvCxnSpPr>
      <xdr:spPr bwMode="auto">
        <a:xfrm flipV="1">
          <a:off x="5651500" y="2185761"/>
          <a:ext cx="0" cy="13405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21788</xdr:rowOff>
    </xdr:from>
    <xdr:ext cx="762000" cy="259045"/>
    <xdr:sp macro="" textlink="">
      <xdr:nvSpPr>
        <xdr:cNvPr id="48" name="人口1人当たり決算額の推移最小値テキスト130"/>
        <xdr:cNvSpPr txBox="1"/>
      </xdr:nvSpPr>
      <xdr:spPr>
        <a:xfrm>
          <a:off x="5740400" y="3498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49711</xdr:rowOff>
    </xdr:from>
    <xdr:to>
      <xdr:col>30</xdr:col>
      <xdr:colOff>25400</xdr:colOff>
      <xdr:row>20</xdr:row>
      <xdr:rowOff>49711</xdr:rowOff>
    </xdr:to>
    <xdr:cxnSp macro="">
      <xdr:nvCxnSpPr>
        <xdr:cNvPr id="49" name="直線コネクタ 48"/>
        <xdr:cNvCxnSpPr/>
      </xdr:nvCxnSpPr>
      <xdr:spPr bwMode="auto">
        <a:xfrm>
          <a:off x="5562600" y="35263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167113</xdr:rowOff>
    </xdr:from>
    <xdr:ext cx="762000" cy="259045"/>
    <xdr:sp macro="" textlink="">
      <xdr:nvSpPr>
        <xdr:cNvPr id="50" name="人口1人当たり決算額の推移最大値テキスト130"/>
        <xdr:cNvSpPr txBox="1"/>
      </xdr:nvSpPr>
      <xdr:spPr>
        <a:xfrm>
          <a:off x="5740400" y="192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80736</xdr:rowOff>
    </xdr:from>
    <xdr:to>
      <xdr:col>30</xdr:col>
      <xdr:colOff>25400</xdr:colOff>
      <xdr:row>12</xdr:row>
      <xdr:rowOff>80736</xdr:rowOff>
    </xdr:to>
    <xdr:cxnSp macro="">
      <xdr:nvCxnSpPr>
        <xdr:cNvPr id="51" name="直線コネクタ 50"/>
        <xdr:cNvCxnSpPr/>
      </xdr:nvCxnSpPr>
      <xdr:spPr bwMode="auto">
        <a:xfrm>
          <a:off x="5562600" y="21857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52357</xdr:rowOff>
    </xdr:from>
    <xdr:to>
      <xdr:col>29</xdr:col>
      <xdr:colOff>127000</xdr:colOff>
      <xdr:row>16</xdr:row>
      <xdr:rowOff>52466</xdr:rowOff>
    </xdr:to>
    <xdr:cxnSp macro="">
      <xdr:nvCxnSpPr>
        <xdr:cNvPr id="52" name="直線コネクタ 51"/>
        <xdr:cNvCxnSpPr/>
      </xdr:nvCxnSpPr>
      <xdr:spPr bwMode="auto">
        <a:xfrm flipV="1">
          <a:off x="5003800" y="2843182"/>
          <a:ext cx="647700" cy="1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136560</xdr:rowOff>
    </xdr:from>
    <xdr:ext cx="762000" cy="259045"/>
    <xdr:sp macro="" textlink="">
      <xdr:nvSpPr>
        <xdr:cNvPr id="53" name="人口1人当たり決算額の推移平均値テキスト130"/>
        <xdr:cNvSpPr txBox="1"/>
      </xdr:nvSpPr>
      <xdr:spPr>
        <a:xfrm>
          <a:off x="5740400" y="2927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164483</xdr:rowOff>
    </xdr:from>
    <xdr:to>
      <xdr:col>29</xdr:col>
      <xdr:colOff>177800</xdr:colOff>
      <xdr:row>17</xdr:row>
      <xdr:rowOff>94633</xdr:rowOff>
    </xdr:to>
    <xdr:sp macro="" textlink="">
      <xdr:nvSpPr>
        <xdr:cNvPr id="54" name="フローチャート: 判断 53"/>
        <xdr:cNvSpPr/>
      </xdr:nvSpPr>
      <xdr:spPr bwMode="auto">
        <a:xfrm>
          <a:off x="5600700" y="29553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52466</xdr:rowOff>
    </xdr:from>
    <xdr:to>
      <xdr:col>26</xdr:col>
      <xdr:colOff>50800</xdr:colOff>
      <xdr:row>16</xdr:row>
      <xdr:rowOff>57887</xdr:rowOff>
    </xdr:to>
    <xdr:cxnSp macro="">
      <xdr:nvCxnSpPr>
        <xdr:cNvPr id="55" name="直線コネクタ 54"/>
        <xdr:cNvCxnSpPr/>
      </xdr:nvCxnSpPr>
      <xdr:spPr bwMode="auto">
        <a:xfrm flipV="1">
          <a:off x="4305300" y="2843291"/>
          <a:ext cx="698500" cy="54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4692</xdr:rowOff>
    </xdr:from>
    <xdr:to>
      <xdr:col>26</xdr:col>
      <xdr:colOff>101600</xdr:colOff>
      <xdr:row>17</xdr:row>
      <xdr:rowOff>106292</xdr:rowOff>
    </xdr:to>
    <xdr:sp macro="" textlink="">
      <xdr:nvSpPr>
        <xdr:cNvPr id="56" name="フローチャート: 判断 55"/>
        <xdr:cNvSpPr/>
      </xdr:nvSpPr>
      <xdr:spPr bwMode="auto">
        <a:xfrm>
          <a:off x="4953000" y="2966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91069</xdr:rowOff>
    </xdr:from>
    <xdr:ext cx="736600" cy="259045"/>
    <xdr:sp macro="" textlink="">
      <xdr:nvSpPr>
        <xdr:cNvPr id="57" name="テキスト ボックス 56"/>
        <xdr:cNvSpPr txBox="1"/>
      </xdr:nvSpPr>
      <xdr:spPr>
        <a:xfrm>
          <a:off x="4622800" y="3053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29322</xdr:rowOff>
    </xdr:from>
    <xdr:to>
      <xdr:col>22</xdr:col>
      <xdr:colOff>114300</xdr:colOff>
      <xdr:row>16</xdr:row>
      <xdr:rowOff>57887</xdr:rowOff>
    </xdr:to>
    <xdr:cxnSp macro="">
      <xdr:nvCxnSpPr>
        <xdr:cNvPr id="58" name="直線コネクタ 57"/>
        <xdr:cNvCxnSpPr/>
      </xdr:nvCxnSpPr>
      <xdr:spPr bwMode="auto">
        <a:xfrm>
          <a:off x="3606800" y="2820147"/>
          <a:ext cx="698500" cy="285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49933</xdr:rowOff>
    </xdr:from>
    <xdr:to>
      <xdr:col>22</xdr:col>
      <xdr:colOff>165100</xdr:colOff>
      <xdr:row>17</xdr:row>
      <xdr:rowOff>151533</xdr:rowOff>
    </xdr:to>
    <xdr:sp macro="" textlink="">
      <xdr:nvSpPr>
        <xdr:cNvPr id="59" name="フローチャート: 判断 58"/>
        <xdr:cNvSpPr/>
      </xdr:nvSpPr>
      <xdr:spPr bwMode="auto">
        <a:xfrm>
          <a:off x="4254500" y="3012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136310</xdr:rowOff>
    </xdr:from>
    <xdr:ext cx="762000" cy="259045"/>
    <xdr:sp macro="" textlink="">
      <xdr:nvSpPr>
        <xdr:cNvPr id="60" name="テキスト ボックス 59"/>
        <xdr:cNvSpPr txBox="1"/>
      </xdr:nvSpPr>
      <xdr:spPr>
        <a:xfrm>
          <a:off x="3924300" y="3098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29322</xdr:rowOff>
    </xdr:from>
    <xdr:to>
      <xdr:col>18</xdr:col>
      <xdr:colOff>177800</xdr:colOff>
      <xdr:row>16</xdr:row>
      <xdr:rowOff>58104</xdr:rowOff>
    </xdr:to>
    <xdr:cxnSp macro="">
      <xdr:nvCxnSpPr>
        <xdr:cNvPr id="61" name="直線コネクタ 60"/>
        <xdr:cNvCxnSpPr/>
      </xdr:nvCxnSpPr>
      <xdr:spPr bwMode="auto">
        <a:xfrm flipV="1">
          <a:off x="2908300" y="2820147"/>
          <a:ext cx="698500" cy="287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82220</xdr:rowOff>
    </xdr:from>
    <xdr:to>
      <xdr:col>19</xdr:col>
      <xdr:colOff>38100</xdr:colOff>
      <xdr:row>18</xdr:row>
      <xdr:rowOff>12370</xdr:rowOff>
    </xdr:to>
    <xdr:sp macro="" textlink="">
      <xdr:nvSpPr>
        <xdr:cNvPr id="62" name="フローチャート: 判断 61"/>
        <xdr:cNvSpPr/>
      </xdr:nvSpPr>
      <xdr:spPr bwMode="auto">
        <a:xfrm>
          <a:off x="3556000" y="304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168597</xdr:rowOff>
    </xdr:from>
    <xdr:ext cx="762000" cy="259045"/>
    <xdr:sp macro="" textlink="">
      <xdr:nvSpPr>
        <xdr:cNvPr id="63" name="テキスト ボックス 62"/>
        <xdr:cNvSpPr txBox="1"/>
      </xdr:nvSpPr>
      <xdr:spPr>
        <a:xfrm>
          <a:off x="3225800" y="3130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99724</xdr:rowOff>
    </xdr:from>
    <xdr:to>
      <xdr:col>15</xdr:col>
      <xdr:colOff>101600</xdr:colOff>
      <xdr:row>18</xdr:row>
      <xdr:rowOff>29874</xdr:rowOff>
    </xdr:to>
    <xdr:sp macro="" textlink="">
      <xdr:nvSpPr>
        <xdr:cNvPr id="64" name="フローチャート: 判断 63"/>
        <xdr:cNvSpPr/>
      </xdr:nvSpPr>
      <xdr:spPr bwMode="auto">
        <a:xfrm>
          <a:off x="2857500" y="3061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14651</xdr:rowOff>
    </xdr:from>
    <xdr:ext cx="762000" cy="259045"/>
    <xdr:sp macro="" textlink="">
      <xdr:nvSpPr>
        <xdr:cNvPr id="65" name="テキスト ボックス 64"/>
        <xdr:cNvSpPr txBox="1"/>
      </xdr:nvSpPr>
      <xdr:spPr>
        <a:xfrm>
          <a:off x="2527300" y="3148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1557</xdr:rowOff>
    </xdr:from>
    <xdr:to>
      <xdr:col>29</xdr:col>
      <xdr:colOff>177800</xdr:colOff>
      <xdr:row>16</xdr:row>
      <xdr:rowOff>103157</xdr:rowOff>
    </xdr:to>
    <xdr:sp macro="" textlink="">
      <xdr:nvSpPr>
        <xdr:cNvPr id="71" name="楕円 70"/>
        <xdr:cNvSpPr/>
      </xdr:nvSpPr>
      <xdr:spPr bwMode="auto">
        <a:xfrm>
          <a:off x="5600700" y="27923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18084</xdr:rowOff>
    </xdr:from>
    <xdr:ext cx="762000" cy="259045"/>
    <xdr:sp macro="" textlink="">
      <xdr:nvSpPr>
        <xdr:cNvPr id="72" name="人口1人当たり決算額の推移該当値テキスト130"/>
        <xdr:cNvSpPr txBox="1"/>
      </xdr:nvSpPr>
      <xdr:spPr>
        <a:xfrm>
          <a:off x="5740400" y="2637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1666</xdr:rowOff>
    </xdr:from>
    <xdr:to>
      <xdr:col>26</xdr:col>
      <xdr:colOff>101600</xdr:colOff>
      <xdr:row>16</xdr:row>
      <xdr:rowOff>103266</xdr:rowOff>
    </xdr:to>
    <xdr:sp macro="" textlink="">
      <xdr:nvSpPr>
        <xdr:cNvPr id="73" name="楕円 72"/>
        <xdr:cNvSpPr/>
      </xdr:nvSpPr>
      <xdr:spPr bwMode="auto">
        <a:xfrm>
          <a:off x="4953000" y="27924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113443</xdr:rowOff>
    </xdr:from>
    <xdr:ext cx="736600" cy="259045"/>
    <xdr:sp macro="" textlink="">
      <xdr:nvSpPr>
        <xdr:cNvPr id="74" name="テキスト ボックス 73"/>
        <xdr:cNvSpPr txBox="1"/>
      </xdr:nvSpPr>
      <xdr:spPr>
        <a:xfrm>
          <a:off x="4622800" y="25613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7087</xdr:rowOff>
    </xdr:from>
    <xdr:to>
      <xdr:col>22</xdr:col>
      <xdr:colOff>165100</xdr:colOff>
      <xdr:row>16</xdr:row>
      <xdr:rowOff>108687</xdr:rowOff>
    </xdr:to>
    <xdr:sp macro="" textlink="">
      <xdr:nvSpPr>
        <xdr:cNvPr id="75" name="楕円 74"/>
        <xdr:cNvSpPr/>
      </xdr:nvSpPr>
      <xdr:spPr bwMode="auto">
        <a:xfrm>
          <a:off x="4254500" y="27979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118864</xdr:rowOff>
    </xdr:from>
    <xdr:ext cx="762000" cy="259045"/>
    <xdr:sp macro="" textlink="">
      <xdr:nvSpPr>
        <xdr:cNvPr id="76" name="テキスト ボックス 75"/>
        <xdr:cNvSpPr txBox="1"/>
      </xdr:nvSpPr>
      <xdr:spPr>
        <a:xfrm>
          <a:off x="3924300" y="2566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149972</xdr:rowOff>
    </xdr:from>
    <xdr:to>
      <xdr:col>19</xdr:col>
      <xdr:colOff>38100</xdr:colOff>
      <xdr:row>16</xdr:row>
      <xdr:rowOff>80122</xdr:rowOff>
    </xdr:to>
    <xdr:sp macro="" textlink="">
      <xdr:nvSpPr>
        <xdr:cNvPr id="77" name="楕円 76"/>
        <xdr:cNvSpPr/>
      </xdr:nvSpPr>
      <xdr:spPr bwMode="auto">
        <a:xfrm>
          <a:off x="3556000" y="27693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90299</xdr:rowOff>
    </xdr:from>
    <xdr:ext cx="762000" cy="259045"/>
    <xdr:sp macro="" textlink="">
      <xdr:nvSpPr>
        <xdr:cNvPr id="78" name="テキスト ボックス 77"/>
        <xdr:cNvSpPr txBox="1"/>
      </xdr:nvSpPr>
      <xdr:spPr>
        <a:xfrm>
          <a:off x="3225800" y="2538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7304</xdr:rowOff>
    </xdr:from>
    <xdr:to>
      <xdr:col>15</xdr:col>
      <xdr:colOff>101600</xdr:colOff>
      <xdr:row>16</xdr:row>
      <xdr:rowOff>108904</xdr:rowOff>
    </xdr:to>
    <xdr:sp macro="" textlink="">
      <xdr:nvSpPr>
        <xdr:cNvPr id="79" name="楕円 78"/>
        <xdr:cNvSpPr/>
      </xdr:nvSpPr>
      <xdr:spPr bwMode="auto">
        <a:xfrm>
          <a:off x="2857500" y="27981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119081</xdr:rowOff>
    </xdr:from>
    <xdr:ext cx="762000" cy="259045"/>
    <xdr:sp macro="" textlink="">
      <xdr:nvSpPr>
        <xdr:cNvPr id="80" name="テキスト ボックス 79"/>
        <xdr:cNvSpPr txBox="1"/>
      </xdr:nvSpPr>
      <xdr:spPr>
        <a:xfrm>
          <a:off x="2527300" y="2567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25791</xdr:rowOff>
    </xdr:from>
    <xdr:to>
      <xdr:col>29</xdr:col>
      <xdr:colOff>127000</xdr:colOff>
      <xdr:row>38</xdr:row>
      <xdr:rowOff>146271</xdr:rowOff>
    </xdr:to>
    <xdr:cxnSp macro="">
      <xdr:nvCxnSpPr>
        <xdr:cNvPr id="109" name="直線コネクタ 108"/>
        <xdr:cNvCxnSpPr/>
      </xdr:nvCxnSpPr>
      <xdr:spPr bwMode="auto">
        <a:xfrm flipV="1">
          <a:off x="5651500" y="5950341"/>
          <a:ext cx="0" cy="166353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118348</xdr:rowOff>
    </xdr:from>
    <xdr:ext cx="762000" cy="259045"/>
    <xdr:sp macro="" textlink="">
      <xdr:nvSpPr>
        <xdr:cNvPr id="110" name="人口1人当たり決算額の推移最小値テキスト445"/>
        <xdr:cNvSpPr txBox="1"/>
      </xdr:nvSpPr>
      <xdr:spPr>
        <a:xfrm>
          <a:off x="5740400" y="7585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146271</xdr:rowOff>
    </xdr:from>
    <xdr:to>
      <xdr:col>30</xdr:col>
      <xdr:colOff>25400</xdr:colOff>
      <xdr:row>38</xdr:row>
      <xdr:rowOff>146271</xdr:rowOff>
    </xdr:to>
    <xdr:cxnSp macro="">
      <xdr:nvCxnSpPr>
        <xdr:cNvPr id="111" name="直線コネクタ 110"/>
        <xdr:cNvCxnSpPr/>
      </xdr:nvCxnSpPr>
      <xdr:spPr bwMode="auto">
        <a:xfrm>
          <a:off x="5562600" y="76138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283618</xdr:rowOff>
    </xdr:from>
    <xdr:ext cx="762000" cy="259045"/>
    <xdr:sp macro="" textlink="">
      <xdr:nvSpPr>
        <xdr:cNvPr id="112" name="人口1人当たり決算額の推移最大値テキスト445"/>
        <xdr:cNvSpPr txBox="1"/>
      </xdr:nvSpPr>
      <xdr:spPr>
        <a:xfrm>
          <a:off x="5740400" y="569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25791</xdr:rowOff>
    </xdr:from>
    <xdr:to>
      <xdr:col>30</xdr:col>
      <xdr:colOff>25400</xdr:colOff>
      <xdr:row>33</xdr:row>
      <xdr:rowOff>25791</xdr:rowOff>
    </xdr:to>
    <xdr:cxnSp macro="">
      <xdr:nvCxnSpPr>
        <xdr:cNvPr id="113" name="直線コネクタ 112"/>
        <xdr:cNvCxnSpPr/>
      </xdr:nvCxnSpPr>
      <xdr:spPr bwMode="auto">
        <a:xfrm>
          <a:off x="5562600" y="59503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337407</xdr:rowOff>
    </xdr:from>
    <xdr:to>
      <xdr:col>29</xdr:col>
      <xdr:colOff>127000</xdr:colOff>
      <xdr:row>38</xdr:row>
      <xdr:rowOff>11450</xdr:rowOff>
    </xdr:to>
    <xdr:cxnSp macro="">
      <xdr:nvCxnSpPr>
        <xdr:cNvPr id="114" name="直線コネクタ 113"/>
        <xdr:cNvCxnSpPr/>
      </xdr:nvCxnSpPr>
      <xdr:spPr bwMode="auto">
        <a:xfrm flipV="1">
          <a:off x="5003800" y="7462107"/>
          <a:ext cx="647700" cy="169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119919</xdr:rowOff>
    </xdr:from>
    <xdr:ext cx="762000" cy="259045"/>
    <xdr:sp macro="" textlink="">
      <xdr:nvSpPr>
        <xdr:cNvPr id="115" name="人口1人当たり決算額の推移平均値テキスト445"/>
        <xdr:cNvSpPr txBox="1"/>
      </xdr:nvSpPr>
      <xdr:spPr>
        <a:xfrm>
          <a:off x="5740400" y="7244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274842</xdr:rowOff>
    </xdr:from>
    <xdr:to>
      <xdr:col>29</xdr:col>
      <xdr:colOff>177800</xdr:colOff>
      <xdr:row>38</xdr:row>
      <xdr:rowOff>33542</xdr:rowOff>
    </xdr:to>
    <xdr:sp macro="" textlink="">
      <xdr:nvSpPr>
        <xdr:cNvPr id="116" name="フローチャート: 判断 115"/>
        <xdr:cNvSpPr/>
      </xdr:nvSpPr>
      <xdr:spPr bwMode="auto">
        <a:xfrm>
          <a:off x="5600700" y="7399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11450</xdr:rowOff>
    </xdr:from>
    <xdr:to>
      <xdr:col>26</xdr:col>
      <xdr:colOff>50800</xdr:colOff>
      <xdr:row>38</xdr:row>
      <xdr:rowOff>25205</xdr:rowOff>
    </xdr:to>
    <xdr:cxnSp macro="">
      <xdr:nvCxnSpPr>
        <xdr:cNvPr id="117" name="直線コネクタ 116"/>
        <xdr:cNvCxnSpPr/>
      </xdr:nvCxnSpPr>
      <xdr:spPr bwMode="auto">
        <a:xfrm flipV="1">
          <a:off x="4305300" y="7479050"/>
          <a:ext cx="698500" cy="137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278923</xdr:rowOff>
    </xdr:from>
    <xdr:to>
      <xdr:col>26</xdr:col>
      <xdr:colOff>101600</xdr:colOff>
      <xdr:row>38</xdr:row>
      <xdr:rowOff>37623</xdr:rowOff>
    </xdr:to>
    <xdr:sp macro="" textlink="">
      <xdr:nvSpPr>
        <xdr:cNvPr id="118" name="フローチャート: 判断 117"/>
        <xdr:cNvSpPr/>
      </xdr:nvSpPr>
      <xdr:spPr bwMode="auto">
        <a:xfrm>
          <a:off x="4953000" y="74036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47800</xdr:rowOff>
    </xdr:from>
    <xdr:ext cx="736600" cy="259045"/>
    <xdr:sp macro="" textlink="">
      <xdr:nvSpPr>
        <xdr:cNvPr id="119" name="テキスト ボックス 118"/>
        <xdr:cNvSpPr txBox="1"/>
      </xdr:nvSpPr>
      <xdr:spPr>
        <a:xfrm>
          <a:off x="4622800" y="7172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23837</xdr:rowOff>
    </xdr:from>
    <xdr:to>
      <xdr:col>22</xdr:col>
      <xdr:colOff>114300</xdr:colOff>
      <xdr:row>38</xdr:row>
      <xdr:rowOff>25205</xdr:rowOff>
    </xdr:to>
    <xdr:cxnSp macro="">
      <xdr:nvCxnSpPr>
        <xdr:cNvPr id="120" name="直線コネクタ 119"/>
        <xdr:cNvCxnSpPr/>
      </xdr:nvCxnSpPr>
      <xdr:spPr bwMode="auto">
        <a:xfrm>
          <a:off x="3606800" y="7491437"/>
          <a:ext cx="698500" cy="13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285533</xdr:rowOff>
    </xdr:from>
    <xdr:to>
      <xdr:col>22</xdr:col>
      <xdr:colOff>165100</xdr:colOff>
      <xdr:row>38</xdr:row>
      <xdr:rowOff>44233</xdr:rowOff>
    </xdr:to>
    <xdr:sp macro="" textlink="">
      <xdr:nvSpPr>
        <xdr:cNvPr id="121" name="フローチャート: 判断 120"/>
        <xdr:cNvSpPr/>
      </xdr:nvSpPr>
      <xdr:spPr bwMode="auto">
        <a:xfrm>
          <a:off x="4254500" y="7410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54410</xdr:rowOff>
    </xdr:from>
    <xdr:ext cx="762000" cy="259045"/>
    <xdr:sp macro="" textlink="">
      <xdr:nvSpPr>
        <xdr:cNvPr id="122" name="テキスト ボックス 121"/>
        <xdr:cNvSpPr txBox="1"/>
      </xdr:nvSpPr>
      <xdr:spPr>
        <a:xfrm>
          <a:off x="3924300" y="7179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23837</xdr:rowOff>
    </xdr:from>
    <xdr:to>
      <xdr:col>18</xdr:col>
      <xdr:colOff>177800</xdr:colOff>
      <xdr:row>38</xdr:row>
      <xdr:rowOff>26427</xdr:rowOff>
    </xdr:to>
    <xdr:cxnSp macro="">
      <xdr:nvCxnSpPr>
        <xdr:cNvPr id="123" name="直線コネクタ 122"/>
        <xdr:cNvCxnSpPr/>
      </xdr:nvCxnSpPr>
      <xdr:spPr bwMode="auto">
        <a:xfrm flipV="1">
          <a:off x="2908300" y="7491437"/>
          <a:ext cx="698500" cy="25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282927</xdr:rowOff>
    </xdr:from>
    <xdr:to>
      <xdr:col>19</xdr:col>
      <xdr:colOff>38100</xdr:colOff>
      <xdr:row>38</xdr:row>
      <xdr:rowOff>41627</xdr:rowOff>
    </xdr:to>
    <xdr:sp macro="" textlink="">
      <xdr:nvSpPr>
        <xdr:cNvPr id="124" name="フローチャート: 判断 123"/>
        <xdr:cNvSpPr/>
      </xdr:nvSpPr>
      <xdr:spPr bwMode="auto">
        <a:xfrm>
          <a:off x="3556000" y="7407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51804</xdr:rowOff>
    </xdr:from>
    <xdr:ext cx="762000" cy="259045"/>
    <xdr:sp macro="" textlink="">
      <xdr:nvSpPr>
        <xdr:cNvPr id="125" name="テキスト ボックス 124"/>
        <xdr:cNvSpPr txBox="1"/>
      </xdr:nvSpPr>
      <xdr:spPr>
        <a:xfrm>
          <a:off x="3225800" y="7176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282824</xdr:rowOff>
    </xdr:from>
    <xdr:to>
      <xdr:col>15</xdr:col>
      <xdr:colOff>101600</xdr:colOff>
      <xdr:row>38</xdr:row>
      <xdr:rowOff>41524</xdr:rowOff>
    </xdr:to>
    <xdr:sp macro="" textlink="">
      <xdr:nvSpPr>
        <xdr:cNvPr id="126" name="フローチャート: 判断 125"/>
        <xdr:cNvSpPr/>
      </xdr:nvSpPr>
      <xdr:spPr bwMode="auto">
        <a:xfrm>
          <a:off x="2857500" y="740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51701</xdr:rowOff>
    </xdr:from>
    <xdr:ext cx="762000" cy="259045"/>
    <xdr:sp macro="" textlink="">
      <xdr:nvSpPr>
        <xdr:cNvPr id="127" name="テキスト ボックス 126"/>
        <xdr:cNvSpPr txBox="1"/>
      </xdr:nvSpPr>
      <xdr:spPr>
        <a:xfrm>
          <a:off x="2527300" y="717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286607</xdr:rowOff>
    </xdr:from>
    <xdr:to>
      <xdr:col>29</xdr:col>
      <xdr:colOff>177800</xdr:colOff>
      <xdr:row>38</xdr:row>
      <xdr:rowOff>45307</xdr:rowOff>
    </xdr:to>
    <xdr:sp macro="" textlink="">
      <xdr:nvSpPr>
        <xdr:cNvPr id="133" name="楕円 132"/>
        <xdr:cNvSpPr/>
      </xdr:nvSpPr>
      <xdr:spPr bwMode="auto">
        <a:xfrm>
          <a:off x="5600700" y="74113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258684</xdr:rowOff>
    </xdr:from>
    <xdr:ext cx="762000" cy="259045"/>
    <xdr:sp macro="" textlink="">
      <xdr:nvSpPr>
        <xdr:cNvPr id="134" name="人口1人当たり決算額の推移該当値テキスト445"/>
        <xdr:cNvSpPr txBox="1"/>
      </xdr:nvSpPr>
      <xdr:spPr>
        <a:xfrm>
          <a:off x="5740400" y="7383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303550</xdr:rowOff>
    </xdr:from>
    <xdr:to>
      <xdr:col>26</xdr:col>
      <xdr:colOff>101600</xdr:colOff>
      <xdr:row>38</xdr:row>
      <xdr:rowOff>62250</xdr:rowOff>
    </xdr:to>
    <xdr:sp macro="" textlink="">
      <xdr:nvSpPr>
        <xdr:cNvPr id="135" name="楕円 134"/>
        <xdr:cNvSpPr/>
      </xdr:nvSpPr>
      <xdr:spPr bwMode="auto">
        <a:xfrm>
          <a:off x="4953000" y="74282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47027</xdr:rowOff>
    </xdr:from>
    <xdr:ext cx="736600" cy="259045"/>
    <xdr:sp macro="" textlink="">
      <xdr:nvSpPr>
        <xdr:cNvPr id="136" name="テキスト ボックス 135"/>
        <xdr:cNvSpPr txBox="1"/>
      </xdr:nvSpPr>
      <xdr:spPr>
        <a:xfrm>
          <a:off x="4622800" y="7514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317305</xdr:rowOff>
    </xdr:from>
    <xdr:to>
      <xdr:col>22</xdr:col>
      <xdr:colOff>165100</xdr:colOff>
      <xdr:row>38</xdr:row>
      <xdr:rowOff>76005</xdr:rowOff>
    </xdr:to>
    <xdr:sp macro="" textlink="">
      <xdr:nvSpPr>
        <xdr:cNvPr id="137" name="楕円 136"/>
        <xdr:cNvSpPr/>
      </xdr:nvSpPr>
      <xdr:spPr bwMode="auto">
        <a:xfrm>
          <a:off x="4254500" y="74420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60782</xdr:rowOff>
    </xdr:from>
    <xdr:ext cx="762000" cy="259045"/>
    <xdr:sp macro="" textlink="">
      <xdr:nvSpPr>
        <xdr:cNvPr id="138" name="テキスト ボックス 137"/>
        <xdr:cNvSpPr txBox="1"/>
      </xdr:nvSpPr>
      <xdr:spPr>
        <a:xfrm>
          <a:off x="3924300" y="7528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315937</xdr:rowOff>
    </xdr:from>
    <xdr:to>
      <xdr:col>19</xdr:col>
      <xdr:colOff>38100</xdr:colOff>
      <xdr:row>38</xdr:row>
      <xdr:rowOff>74637</xdr:rowOff>
    </xdr:to>
    <xdr:sp macro="" textlink="">
      <xdr:nvSpPr>
        <xdr:cNvPr id="139" name="楕円 138"/>
        <xdr:cNvSpPr/>
      </xdr:nvSpPr>
      <xdr:spPr bwMode="auto">
        <a:xfrm>
          <a:off x="3556000" y="74406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59414</xdr:rowOff>
    </xdr:from>
    <xdr:ext cx="762000" cy="259045"/>
    <xdr:sp macro="" textlink="">
      <xdr:nvSpPr>
        <xdr:cNvPr id="140" name="テキスト ボックス 139"/>
        <xdr:cNvSpPr txBox="1"/>
      </xdr:nvSpPr>
      <xdr:spPr>
        <a:xfrm>
          <a:off x="3225800" y="7527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318527</xdr:rowOff>
    </xdr:from>
    <xdr:to>
      <xdr:col>15</xdr:col>
      <xdr:colOff>101600</xdr:colOff>
      <xdr:row>38</xdr:row>
      <xdr:rowOff>77227</xdr:rowOff>
    </xdr:to>
    <xdr:sp macro="" textlink="">
      <xdr:nvSpPr>
        <xdr:cNvPr id="141" name="楕円 140"/>
        <xdr:cNvSpPr/>
      </xdr:nvSpPr>
      <xdr:spPr bwMode="auto">
        <a:xfrm>
          <a:off x="2857500" y="74432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62004</xdr:rowOff>
    </xdr:from>
    <xdr:ext cx="762000" cy="259045"/>
    <xdr:sp macro="" textlink="">
      <xdr:nvSpPr>
        <xdr:cNvPr id="142" name="テキスト ボックス 141"/>
        <xdr:cNvSpPr txBox="1"/>
      </xdr:nvSpPr>
      <xdr:spPr>
        <a:xfrm>
          <a:off x="2527300" y="752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大分県豊後大野市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33,415
33,102
603.14
29,026,017
27,059,075
1,681,651
14,592,649
24,539,759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49619</xdr:rowOff>
    </xdr:from>
    <xdr:to>
      <xdr:col>24</xdr:col>
      <xdr:colOff>62865</xdr:colOff>
      <xdr:row>39</xdr:row>
      <xdr:rowOff>27140</xdr:rowOff>
    </xdr:to>
    <xdr:cxnSp macro="">
      <xdr:nvCxnSpPr>
        <xdr:cNvPr id="56" name="直線コネクタ 55"/>
        <xdr:cNvCxnSpPr/>
      </xdr:nvCxnSpPr>
      <xdr:spPr>
        <a:xfrm flipV="1">
          <a:off x="4633595" y="5364569"/>
          <a:ext cx="1270" cy="1349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30967</xdr:rowOff>
    </xdr:from>
    <xdr:ext cx="534377" cy="259045"/>
    <xdr:sp macro="" textlink="">
      <xdr:nvSpPr>
        <xdr:cNvPr id="57" name="人件費最小値テキスト"/>
        <xdr:cNvSpPr txBox="1"/>
      </xdr:nvSpPr>
      <xdr:spPr>
        <a:xfrm>
          <a:off x="4686300" y="671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27140</xdr:rowOff>
    </xdr:from>
    <xdr:to>
      <xdr:col>24</xdr:col>
      <xdr:colOff>152400</xdr:colOff>
      <xdr:row>39</xdr:row>
      <xdr:rowOff>27140</xdr:rowOff>
    </xdr:to>
    <xdr:cxnSp macro="">
      <xdr:nvCxnSpPr>
        <xdr:cNvPr id="58" name="直線コネクタ 57"/>
        <xdr:cNvCxnSpPr/>
      </xdr:nvCxnSpPr>
      <xdr:spPr>
        <a:xfrm>
          <a:off x="4546600" y="6713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167746</xdr:rowOff>
    </xdr:from>
    <xdr:ext cx="599010" cy="259045"/>
    <xdr:sp macro="" textlink="">
      <xdr:nvSpPr>
        <xdr:cNvPr id="59" name="人件費最大値テキスト"/>
        <xdr:cNvSpPr txBox="1"/>
      </xdr:nvSpPr>
      <xdr:spPr>
        <a:xfrm>
          <a:off x="4686300" y="513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49619</xdr:rowOff>
    </xdr:from>
    <xdr:to>
      <xdr:col>24</xdr:col>
      <xdr:colOff>152400</xdr:colOff>
      <xdr:row>31</xdr:row>
      <xdr:rowOff>49619</xdr:rowOff>
    </xdr:to>
    <xdr:cxnSp macro="">
      <xdr:nvCxnSpPr>
        <xdr:cNvPr id="60" name="直線コネクタ 59"/>
        <xdr:cNvCxnSpPr/>
      </xdr:nvCxnSpPr>
      <xdr:spPr>
        <a:xfrm>
          <a:off x="4546600" y="5364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111709</xdr:rowOff>
    </xdr:from>
    <xdr:to>
      <xdr:col>24</xdr:col>
      <xdr:colOff>63500</xdr:colOff>
      <xdr:row>33</xdr:row>
      <xdr:rowOff>113119</xdr:rowOff>
    </xdr:to>
    <xdr:cxnSp macro="">
      <xdr:nvCxnSpPr>
        <xdr:cNvPr id="61" name="直線コネクタ 60"/>
        <xdr:cNvCxnSpPr/>
      </xdr:nvCxnSpPr>
      <xdr:spPr>
        <a:xfrm>
          <a:off x="3797300" y="5769559"/>
          <a:ext cx="838200" cy="1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82326</xdr:rowOff>
    </xdr:from>
    <xdr:ext cx="599010" cy="259045"/>
    <xdr:sp macro="" textlink="">
      <xdr:nvSpPr>
        <xdr:cNvPr id="62" name="人件費平均値テキスト"/>
        <xdr:cNvSpPr txBox="1"/>
      </xdr:nvSpPr>
      <xdr:spPr>
        <a:xfrm>
          <a:off x="4686300" y="60830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103899</xdr:rowOff>
    </xdr:from>
    <xdr:to>
      <xdr:col>24</xdr:col>
      <xdr:colOff>114300</xdr:colOff>
      <xdr:row>36</xdr:row>
      <xdr:rowOff>34049</xdr:rowOff>
    </xdr:to>
    <xdr:sp macro="" textlink="">
      <xdr:nvSpPr>
        <xdr:cNvPr id="63" name="フローチャート: 判断 62"/>
        <xdr:cNvSpPr/>
      </xdr:nvSpPr>
      <xdr:spPr>
        <a:xfrm>
          <a:off x="4584700" y="610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111709</xdr:rowOff>
    </xdr:from>
    <xdr:to>
      <xdr:col>19</xdr:col>
      <xdr:colOff>177800</xdr:colOff>
      <xdr:row>33</xdr:row>
      <xdr:rowOff>123279</xdr:rowOff>
    </xdr:to>
    <xdr:cxnSp macro="">
      <xdr:nvCxnSpPr>
        <xdr:cNvPr id="64" name="直線コネクタ 63"/>
        <xdr:cNvCxnSpPr/>
      </xdr:nvCxnSpPr>
      <xdr:spPr>
        <a:xfrm flipV="1">
          <a:off x="2908300" y="5769559"/>
          <a:ext cx="889000" cy="11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112713</xdr:rowOff>
    </xdr:from>
    <xdr:to>
      <xdr:col>20</xdr:col>
      <xdr:colOff>38100</xdr:colOff>
      <xdr:row>36</xdr:row>
      <xdr:rowOff>42863</xdr:rowOff>
    </xdr:to>
    <xdr:sp macro="" textlink="">
      <xdr:nvSpPr>
        <xdr:cNvPr id="65" name="フローチャート: 判断 64"/>
        <xdr:cNvSpPr/>
      </xdr:nvSpPr>
      <xdr:spPr>
        <a:xfrm>
          <a:off x="3746500" y="611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33990</xdr:rowOff>
    </xdr:from>
    <xdr:ext cx="599010" cy="259045"/>
    <xdr:sp macro="" textlink="">
      <xdr:nvSpPr>
        <xdr:cNvPr id="66" name="テキスト ボックス 65"/>
        <xdr:cNvSpPr txBox="1"/>
      </xdr:nvSpPr>
      <xdr:spPr>
        <a:xfrm>
          <a:off x="3497795" y="620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116091</xdr:rowOff>
    </xdr:from>
    <xdr:to>
      <xdr:col>15</xdr:col>
      <xdr:colOff>50800</xdr:colOff>
      <xdr:row>33</xdr:row>
      <xdr:rowOff>123279</xdr:rowOff>
    </xdr:to>
    <xdr:cxnSp macro="">
      <xdr:nvCxnSpPr>
        <xdr:cNvPr id="67" name="直線コネクタ 66"/>
        <xdr:cNvCxnSpPr/>
      </xdr:nvCxnSpPr>
      <xdr:spPr>
        <a:xfrm>
          <a:off x="2019300" y="5773941"/>
          <a:ext cx="889000" cy="7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169202</xdr:rowOff>
    </xdr:from>
    <xdr:to>
      <xdr:col>15</xdr:col>
      <xdr:colOff>101600</xdr:colOff>
      <xdr:row>36</xdr:row>
      <xdr:rowOff>99352</xdr:rowOff>
    </xdr:to>
    <xdr:sp macro="" textlink="">
      <xdr:nvSpPr>
        <xdr:cNvPr id="68" name="フローチャート: 判断 67"/>
        <xdr:cNvSpPr/>
      </xdr:nvSpPr>
      <xdr:spPr>
        <a:xfrm>
          <a:off x="2857500" y="61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90479</xdr:rowOff>
    </xdr:from>
    <xdr:ext cx="599010" cy="259045"/>
    <xdr:sp macro="" textlink="">
      <xdr:nvSpPr>
        <xdr:cNvPr id="69" name="テキスト ボックス 68"/>
        <xdr:cNvSpPr txBox="1"/>
      </xdr:nvSpPr>
      <xdr:spPr>
        <a:xfrm>
          <a:off x="2608795" y="6262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116091</xdr:rowOff>
    </xdr:from>
    <xdr:to>
      <xdr:col>10</xdr:col>
      <xdr:colOff>114300</xdr:colOff>
      <xdr:row>33</xdr:row>
      <xdr:rowOff>124130</xdr:rowOff>
    </xdr:to>
    <xdr:cxnSp macro="">
      <xdr:nvCxnSpPr>
        <xdr:cNvPr id="70" name="直線コネクタ 69"/>
        <xdr:cNvCxnSpPr/>
      </xdr:nvCxnSpPr>
      <xdr:spPr>
        <a:xfrm flipV="1">
          <a:off x="1130300" y="5773941"/>
          <a:ext cx="889000" cy="8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119215</xdr:rowOff>
    </xdr:from>
    <xdr:to>
      <xdr:col>10</xdr:col>
      <xdr:colOff>165100</xdr:colOff>
      <xdr:row>37</xdr:row>
      <xdr:rowOff>49365</xdr:rowOff>
    </xdr:to>
    <xdr:sp macro="" textlink="">
      <xdr:nvSpPr>
        <xdr:cNvPr id="71" name="フローチャート: 判断 70"/>
        <xdr:cNvSpPr/>
      </xdr:nvSpPr>
      <xdr:spPr>
        <a:xfrm>
          <a:off x="1968500" y="629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40492</xdr:rowOff>
    </xdr:from>
    <xdr:ext cx="534377" cy="259045"/>
    <xdr:sp macro="" textlink="">
      <xdr:nvSpPr>
        <xdr:cNvPr id="72" name="テキスト ボックス 71"/>
        <xdr:cNvSpPr txBox="1"/>
      </xdr:nvSpPr>
      <xdr:spPr>
        <a:xfrm>
          <a:off x="1752111" y="6384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121742</xdr:rowOff>
    </xdr:from>
    <xdr:to>
      <xdr:col>6</xdr:col>
      <xdr:colOff>38100</xdr:colOff>
      <xdr:row>37</xdr:row>
      <xdr:rowOff>51892</xdr:rowOff>
    </xdr:to>
    <xdr:sp macro="" textlink="">
      <xdr:nvSpPr>
        <xdr:cNvPr id="73" name="フローチャート: 判断 72"/>
        <xdr:cNvSpPr/>
      </xdr:nvSpPr>
      <xdr:spPr>
        <a:xfrm>
          <a:off x="1079500" y="629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43019</xdr:rowOff>
    </xdr:from>
    <xdr:ext cx="534377" cy="259045"/>
    <xdr:sp macro="" textlink="">
      <xdr:nvSpPr>
        <xdr:cNvPr id="74" name="テキスト ボックス 73"/>
        <xdr:cNvSpPr txBox="1"/>
      </xdr:nvSpPr>
      <xdr:spPr>
        <a:xfrm>
          <a:off x="863111" y="638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62319</xdr:rowOff>
    </xdr:from>
    <xdr:to>
      <xdr:col>24</xdr:col>
      <xdr:colOff>114300</xdr:colOff>
      <xdr:row>33</xdr:row>
      <xdr:rowOff>163919</xdr:rowOff>
    </xdr:to>
    <xdr:sp macro="" textlink="">
      <xdr:nvSpPr>
        <xdr:cNvPr id="80" name="楕円 79"/>
        <xdr:cNvSpPr/>
      </xdr:nvSpPr>
      <xdr:spPr>
        <a:xfrm>
          <a:off x="4584700" y="572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85196</xdr:rowOff>
    </xdr:from>
    <xdr:ext cx="599010" cy="259045"/>
    <xdr:sp macro="" textlink="">
      <xdr:nvSpPr>
        <xdr:cNvPr id="81" name="人件費該当値テキスト"/>
        <xdr:cNvSpPr txBox="1"/>
      </xdr:nvSpPr>
      <xdr:spPr>
        <a:xfrm>
          <a:off x="4686300" y="5571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60909</xdr:rowOff>
    </xdr:from>
    <xdr:to>
      <xdr:col>20</xdr:col>
      <xdr:colOff>38100</xdr:colOff>
      <xdr:row>33</xdr:row>
      <xdr:rowOff>162509</xdr:rowOff>
    </xdr:to>
    <xdr:sp macro="" textlink="">
      <xdr:nvSpPr>
        <xdr:cNvPr id="82" name="楕円 81"/>
        <xdr:cNvSpPr/>
      </xdr:nvSpPr>
      <xdr:spPr>
        <a:xfrm>
          <a:off x="3746500" y="5718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7586</xdr:rowOff>
    </xdr:from>
    <xdr:ext cx="599010" cy="259045"/>
    <xdr:sp macro="" textlink="">
      <xdr:nvSpPr>
        <xdr:cNvPr id="83" name="テキスト ボックス 82"/>
        <xdr:cNvSpPr txBox="1"/>
      </xdr:nvSpPr>
      <xdr:spPr>
        <a:xfrm>
          <a:off x="3497795" y="5493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72479</xdr:rowOff>
    </xdr:from>
    <xdr:to>
      <xdr:col>15</xdr:col>
      <xdr:colOff>101600</xdr:colOff>
      <xdr:row>34</xdr:row>
      <xdr:rowOff>2629</xdr:rowOff>
    </xdr:to>
    <xdr:sp macro="" textlink="">
      <xdr:nvSpPr>
        <xdr:cNvPr id="84" name="楕円 83"/>
        <xdr:cNvSpPr/>
      </xdr:nvSpPr>
      <xdr:spPr>
        <a:xfrm>
          <a:off x="2857500" y="5730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19156</xdr:rowOff>
    </xdr:from>
    <xdr:ext cx="599010" cy="259045"/>
    <xdr:sp macro="" textlink="">
      <xdr:nvSpPr>
        <xdr:cNvPr id="85" name="テキスト ボックス 84"/>
        <xdr:cNvSpPr txBox="1"/>
      </xdr:nvSpPr>
      <xdr:spPr>
        <a:xfrm>
          <a:off x="2608795" y="5505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65291</xdr:rowOff>
    </xdr:from>
    <xdr:to>
      <xdr:col>10</xdr:col>
      <xdr:colOff>165100</xdr:colOff>
      <xdr:row>33</xdr:row>
      <xdr:rowOff>166891</xdr:rowOff>
    </xdr:to>
    <xdr:sp macro="" textlink="">
      <xdr:nvSpPr>
        <xdr:cNvPr id="86" name="楕円 85"/>
        <xdr:cNvSpPr/>
      </xdr:nvSpPr>
      <xdr:spPr>
        <a:xfrm>
          <a:off x="1968500" y="5723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11968</xdr:rowOff>
    </xdr:from>
    <xdr:ext cx="599010" cy="259045"/>
    <xdr:sp macro="" textlink="">
      <xdr:nvSpPr>
        <xdr:cNvPr id="87" name="テキスト ボックス 86"/>
        <xdr:cNvSpPr txBox="1"/>
      </xdr:nvSpPr>
      <xdr:spPr>
        <a:xfrm>
          <a:off x="1719795" y="5498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73330</xdr:rowOff>
    </xdr:from>
    <xdr:to>
      <xdr:col>6</xdr:col>
      <xdr:colOff>38100</xdr:colOff>
      <xdr:row>34</xdr:row>
      <xdr:rowOff>3480</xdr:rowOff>
    </xdr:to>
    <xdr:sp macro="" textlink="">
      <xdr:nvSpPr>
        <xdr:cNvPr id="88" name="楕円 87"/>
        <xdr:cNvSpPr/>
      </xdr:nvSpPr>
      <xdr:spPr>
        <a:xfrm>
          <a:off x="1079500" y="573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20007</xdr:rowOff>
    </xdr:from>
    <xdr:ext cx="599010" cy="259045"/>
    <xdr:sp macro="" textlink="">
      <xdr:nvSpPr>
        <xdr:cNvPr id="89" name="テキスト ボックス 88"/>
        <xdr:cNvSpPr txBox="1"/>
      </xdr:nvSpPr>
      <xdr:spPr>
        <a:xfrm>
          <a:off x="830795" y="5506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42432</xdr:rowOff>
    </xdr:from>
    <xdr:to>
      <xdr:col>24</xdr:col>
      <xdr:colOff>62865</xdr:colOff>
      <xdr:row>58</xdr:row>
      <xdr:rowOff>118385</xdr:rowOff>
    </xdr:to>
    <xdr:cxnSp macro="">
      <xdr:nvCxnSpPr>
        <xdr:cNvPr id="113" name="直線コネクタ 112"/>
        <xdr:cNvCxnSpPr/>
      </xdr:nvCxnSpPr>
      <xdr:spPr>
        <a:xfrm flipV="1">
          <a:off x="4633595" y="8786382"/>
          <a:ext cx="1270" cy="12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122212</xdr:rowOff>
    </xdr:from>
    <xdr:ext cx="534377" cy="259045"/>
    <xdr:sp macro="" textlink="">
      <xdr:nvSpPr>
        <xdr:cNvPr id="114" name="物件費最小値テキスト"/>
        <xdr:cNvSpPr txBox="1"/>
      </xdr:nvSpPr>
      <xdr:spPr>
        <a:xfrm>
          <a:off x="4686300" y="1006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118385</xdr:rowOff>
    </xdr:from>
    <xdr:to>
      <xdr:col>24</xdr:col>
      <xdr:colOff>152400</xdr:colOff>
      <xdr:row>58</xdr:row>
      <xdr:rowOff>118385</xdr:rowOff>
    </xdr:to>
    <xdr:cxnSp macro="">
      <xdr:nvCxnSpPr>
        <xdr:cNvPr id="115" name="直線コネクタ 114"/>
        <xdr:cNvCxnSpPr/>
      </xdr:nvCxnSpPr>
      <xdr:spPr>
        <a:xfrm>
          <a:off x="4546600" y="10062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160559</xdr:rowOff>
    </xdr:from>
    <xdr:ext cx="599010" cy="259045"/>
    <xdr:sp macro="" textlink="">
      <xdr:nvSpPr>
        <xdr:cNvPr id="116" name="物件費最大値テキスト"/>
        <xdr:cNvSpPr txBox="1"/>
      </xdr:nvSpPr>
      <xdr:spPr>
        <a:xfrm>
          <a:off x="4686300" y="8561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42432</xdr:rowOff>
    </xdr:from>
    <xdr:to>
      <xdr:col>24</xdr:col>
      <xdr:colOff>152400</xdr:colOff>
      <xdr:row>51</xdr:row>
      <xdr:rowOff>42432</xdr:rowOff>
    </xdr:to>
    <xdr:cxnSp macro="">
      <xdr:nvCxnSpPr>
        <xdr:cNvPr id="117" name="直線コネクタ 116"/>
        <xdr:cNvCxnSpPr/>
      </xdr:nvCxnSpPr>
      <xdr:spPr>
        <a:xfrm>
          <a:off x="4546600" y="8786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157742</xdr:rowOff>
    </xdr:from>
    <xdr:to>
      <xdr:col>24</xdr:col>
      <xdr:colOff>63500</xdr:colOff>
      <xdr:row>57</xdr:row>
      <xdr:rowOff>169552</xdr:rowOff>
    </xdr:to>
    <xdr:cxnSp macro="">
      <xdr:nvCxnSpPr>
        <xdr:cNvPr id="118" name="直線コネクタ 117"/>
        <xdr:cNvCxnSpPr/>
      </xdr:nvCxnSpPr>
      <xdr:spPr>
        <a:xfrm flipV="1">
          <a:off x="3797300" y="9930392"/>
          <a:ext cx="838200" cy="11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119311</xdr:rowOff>
    </xdr:from>
    <xdr:ext cx="599010" cy="259045"/>
    <xdr:sp macro="" textlink="">
      <xdr:nvSpPr>
        <xdr:cNvPr id="119" name="物件費平均値テキスト"/>
        <xdr:cNvSpPr txBox="1"/>
      </xdr:nvSpPr>
      <xdr:spPr>
        <a:xfrm>
          <a:off x="4686300" y="98919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140884</xdr:rowOff>
    </xdr:from>
    <xdr:to>
      <xdr:col>24</xdr:col>
      <xdr:colOff>114300</xdr:colOff>
      <xdr:row>58</xdr:row>
      <xdr:rowOff>71034</xdr:rowOff>
    </xdr:to>
    <xdr:sp macro="" textlink="">
      <xdr:nvSpPr>
        <xdr:cNvPr id="120" name="フローチャート: 判断 119"/>
        <xdr:cNvSpPr/>
      </xdr:nvSpPr>
      <xdr:spPr>
        <a:xfrm>
          <a:off x="4584700" y="991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169552</xdr:rowOff>
    </xdr:from>
    <xdr:to>
      <xdr:col>19</xdr:col>
      <xdr:colOff>177800</xdr:colOff>
      <xdr:row>58</xdr:row>
      <xdr:rowOff>1134</xdr:rowOff>
    </xdr:to>
    <xdr:cxnSp macro="">
      <xdr:nvCxnSpPr>
        <xdr:cNvPr id="121" name="直線コネクタ 120"/>
        <xdr:cNvCxnSpPr/>
      </xdr:nvCxnSpPr>
      <xdr:spPr>
        <a:xfrm flipV="1">
          <a:off x="2908300" y="9942202"/>
          <a:ext cx="889000" cy="3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151940</xdr:rowOff>
    </xdr:from>
    <xdr:to>
      <xdr:col>20</xdr:col>
      <xdr:colOff>38100</xdr:colOff>
      <xdr:row>58</xdr:row>
      <xdr:rowOff>82090</xdr:rowOff>
    </xdr:to>
    <xdr:sp macro="" textlink="">
      <xdr:nvSpPr>
        <xdr:cNvPr id="122" name="フローチャート: 判断 121"/>
        <xdr:cNvSpPr/>
      </xdr:nvSpPr>
      <xdr:spPr>
        <a:xfrm>
          <a:off x="3746500" y="9924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73217</xdr:rowOff>
    </xdr:from>
    <xdr:ext cx="534377" cy="259045"/>
    <xdr:sp macro="" textlink="">
      <xdr:nvSpPr>
        <xdr:cNvPr id="123" name="テキスト ボックス 122"/>
        <xdr:cNvSpPr txBox="1"/>
      </xdr:nvSpPr>
      <xdr:spPr>
        <a:xfrm>
          <a:off x="3530111" y="10017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1134</xdr:rowOff>
    </xdr:from>
    <xdr:to>
      <xdr:col>15</xdr:col>
      <xdr:colOff>50800</xdr:colOff>
      <xdr:row>58</xdr:row>
      <xdr:rowOff>34854</xdr:rowOff>
    </xdr:to>
    <xdr:cxnSp macro="">
      <xdr:nvCxnSpPr>
        <xdr:cNvPr id="124" name="直線コネクタ 123"/>
        <xdr:cNvCxnSpPr/>
      </xdr:nvCxnSpPr>
      <xdr:spPr>
        <a:xfrm flipV="1">
          <a:off x="2019300" y="9945234"/>
          <a:ext cx="889000" cy="33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163686</xdr:rowOff>
    </xdr:from>
    <xdr:to>
      <xdr:col>15</xdr:col>
      <xdr:colOff>101600</xdr:colOff>
      <xdr:row>58</xdr:row>
      <xdr:rowOff>93836</xdr:rowOff>
    </xdr:to>
    <xdr:sp macro="" textlink="">
      <xdr:nvSpPr>
        <xdr:cNvPr id="125" name="フローチャート: 判断 124"/>
        <xdr:cNvSpPr/>
      </xdr:nvSpPr>
      <xdr:spPr>
        <a:xfrm>
          <a:off x="2857500" y="993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84963</xdr:rowOff>
    </xdr:from>
    <xdr:ext cx="534377" cy="259045"/>
    <xdr:sp macro="" textlink="">
      <xdr:nvSpPr>
        <xdr:cNvPr id="126" name="テキスト ボックス 125"/>
        <xdr:cNvSpPr txBox="1"/>
      </xdr:nvSpPr>
      <xdr:spPr>
        <a:xfrm>
          <a:off x="2641111" y="1002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34854</xdr:rowOff>
    </xdr:from>
    <xdr:to>
      <xdr:col>10</xdr:col>
      <xdr:colOff>114300</xdr:colOff>
      <xdr:row>58</xdr:row>
      <xdr:rowOff>47035</xdr:rowOff>
    </xdr:to>
    <xdr:cxnSp macro="">
      <xdr:nvCxnSpPr>
        <xdr:cNvPr id="127" name="直線コネクタ 126"/>
        <xdr:cNvCxnSpPr/>
      </xdr:nvCxnSpPr>
      <xdr:spPr>
        <a:xfrm flipV="1">
          <a:off x="1130300" y="9978954"/>
          <a:ext cx="889000" cy="12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170125</xdr:rowOff>
    </xdr:from>
    <xdr:to>
      <xdr:col>10</xdr:col>
      <xdr:colOff>165100</xdr:colOff>
      <xdr:row>58</xdr:row>
      <xdr:rowOff>100275</xdr:rowOff>
    </xdr:to>
    <xdr:sp macro="" textlink="">
      <xdr:nvSpPr>
        <xdr:cNvPr id="128" name="フローチャート: 判断 127"/>
        <xdr:cNvSpPr/>
      </xdr:nvSpPr>
      <xdr:spPr>
        <a:xfrm>
          <a:off x="1968500" y="994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91402</xdr:rowOff>
    </xdr:from>
    <xdr:ext cx="534377" cy="259045"/>
    <xdr:sp macro="" textlink="">
      <xdr:nvSpPr>
        <xdr:cNvPr id="129" name="テキスト ボックス 128"/>
        <xdr:cNvSpPr txBox="1"/>
      </xdr:nvSpPr>
      <xdr:spPr>
        <a:xfrm>
          <a:off x="1752111" y="10035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10730</xdr:rowOff>
    </xdr:from>
    <xdr:to>
      <xdr:col>6</xdr:col>
      <xdr:colOff>38100</xdr:colOff>
      <xdr:row>58</xdr:row>
      <xdr:rowOff>112330</xdr:rowOff>
    </xdr:to>
    <xdr:sp macro="" textlink="">
      <xdr:nvSpPr>
        <xdr:cNvPr id="130" name="フローチャート: 判断 129"/>
        <xdr:cNvSpPr/>
      </xdr:nvSpPr>
      <xdr:spPr>
        <a:xfrm>
          <a:off x="1079500" y="995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103457</xdr:rowOff>
    </xdr:from>
    <xdr:ext cx="534377" cy="259045"/>
    <xdr:sp macro="" textlink="">
      <xdr:nvSpPr>
        <xdr:cNvPr id="131" name="テキスト ボックス 130"/>
        <xdr:cNvSpPr txBox="1"/>
      </xdr:nvSpPr>
      <xdr:spPr>
        <a:xfrm>
          <a:off x="863111" y="10047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106942</xdr:rowOff>
    </xdr:from>
    <xdr:to>
      <xdr:col>24</xdr:col>
      <xdr:colOff>114300</xdr:colOff>
      <xdr:row>58</xdr:row>
      <xdr:rowOff>37092</xdr:rowOff>
    </xdr:to>
    <xdr:sp macro="" textlink="">
      <xdr:nvSpPr>
        <xdr:cNvPr id="137" name="楕円 136"/>
        <xdr:cNvSpPr/>
      </xdr:nvSpPr>
      <xdr:spPr>
        <a:xfrm>
          <a:off x="4584700" y="987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129819</xdr:rowOff>
    </xdr:from>
    <xdr:ext cx="599010" cy="259045"/>
    <xdr:sp macro="" textlink="">
      <xdr:nvSpPr>
        <xdr:cNvPr id="138" name="物件費該当値テキスト"/>
        <xdr:cNvSpPr txBox="1"/>
      </xdr:nvSpPr>
      <xdr:spPr>
        <a:xfrm>
          <a:off x="4686300" y="9731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118752</xdr:rowOff>
    </xdr:from>
    <xdr:to>
      <xdr:col>20</xdr:col>
      <xdr:colOff>38100</xdr:colOff>
      <xdr:row>58</xdr:row>
      <xdr:rowOff>48902</xdr:rowOff>
    </xdr:to>
    <xdr:sp macro="" textlink="">
      <xdr:nvSpPr>
        <xdr:cNvPr id="139" name="楕円 138"/>
        <xdr:cNvSpPr/>
      </xdr:nvSpPr>
      <xdr:spPr>
        <a:xfrm>
          <a:off x="3746500" y="9891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65429</xdr:rowOff>
    </xdr:from>
    <xdr:ext cx="599010" cy="259045"/>
    <xdr:sp macro="" textlink="">
      <xdr:nvSpPr>
        <xdr:cNvPr id="140" name="テキスト ボックス 139"/>
        <xdr:cNvSpPr txBox="1"/>
      </xdr:nvSpPr>
      <xdr:spPr>
        <a:xfrm>
          <a:off x="3497795" y="9666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121784</xdr:rowOff>
    </xdr:from>
    <xdr:to>
      <xdr:col>15</xdr:col>
      <xdr:colOff>101600</xdr:colOff>
      <xdr:row>58</xdr:row>
      <xdr:rowOff>51934</xdr:rowOff>
    </xdr:to>
    <xdr:sp macro="" textlink="">
      <xdr:nvSpPr>
        <xdr:cNvPr id="141" name="楕円 140"/>
        <xdr:cNvSpPr/>
      </xdr:nvSpPr>
      <xdr:spPr>
        <a:xfrm>
          <a:off x="2857500" y="989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68461</xdr:rowOff>
    </xdr:from>
    <xdr:ext cx="599010" cy="259045"/>
    <xdr:sp macro="" textlink="">
      <xdr:nvSpPr>
        <xdr:cNvPr id="142" name="テキスト ボックス 141"/>
        <xdr:cNvSpPr txBox="1"/>
      </xdr:nvSpPr>
      <xdr:spPr>
        <a:xfrm>
          <a:off x="2608795" y="9669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155504</xdr:rowOff>
    </xdr:from>
    <xdr:to>
      <xdr:col>10</xdr:col>
      <xdr:colOff>165100</xdr:colOff>
      <xdr:row>58</xdr:row>
      <xdr:rowOff>85654</xdr:rowOff>
    </xdr:to>
    <xdr:sp macro="" textlink="">
      <xdr:nvSpPr>
        <xdr:cNvPr id="143" name="楕円 142"/>
        <xdr:cNvSpPr/>
      </xdr:nvSpPr>
      <xdr:spPr>
        <a:xfrm>
          <a:off x="1968500" y="9928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102181</xdr:rowOff>
    </xdr:from>
    <xdr:ext cx="534377" cy="259045"/>
    <xdr:sp macro="" textlink="">
      <xdr:nvSpPr>
        <xdr:cNvPr id="144" name="テキスト ボックス 143"/>
        <xdr:cNvSpPr txBox="1"/>
      </xdr:nvSpPr>
      <xdr:spPr>
        <a:xfrm>
          <a:off x="1752111" y="9703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167685</xdr:rowOff>
    </xdr:from>
    <xdr:to>
      <xdr:col>6</xdr:col>
      <xdr:colOff>38100</xdr:colOff>
      <xdr:row>58</xdr:row>
      <xdr:rowOff>97835</xdr:rowOff>
    </xdr:to>
    <xdr:sp macro="" textlink="">
      <xdr:nvSpPr>
        <xdr:cNvPr id="145" name="楕円 144"/>
        <xdr:cNvSpPr/>
      </xdr:nvSpPr>
      <xdr:spPr>
        <a:xfrm>
          <a:off x="1079500" y="9940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114362</xdr:rowOff>
    </xdr:from>
    <xdr:ext cx="534377" cy="259045"/>
    <xdr:sp macro="" textlink="">
      <xdr:nvSpPr>
        <xdr:cNvPr id="146" name="テキスト ボックス 145"/>
        <xdr:cNvSpPr txBox="1"/>
      </xdr:nvSpPr>
      <xdr:spPr>
        <a:xfrm>
          <a:off x="863111" y="9715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40667</xdr:rowOff>
    </xdr:from>
    <xdr:to>
      <xdr:col>24</xdr:col>
      <xdr:colOff>62865</xdr:colOff>
      <xdr:row>79</xdr:row>
      <xdr:rowOff>89376</xdr:rowOff>
    </xdr:to>
    <xdr:cxnSp macro="">
      <xdr:nvCxnSpPr>
        <xdr:cNvPr id="172" name="直線コネクタ 171"/>
        <xdr:cNvCxnSpPr/>
      </xdr:nvCxnSpPr>
      <xdr:spPr>
        <a:xfrm flipV="1">
          <a:off x="4633595" y="12213617"/>
          <a:ext cx="1270" cy="1420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93203</xdr:rowOff>
    </xdr:from>
    <xdr:ext cx="378565" cy="259045"/>
    <xdr:sp macro="" textlink="">
      <xdr:nvSpPr>
        <xdr:cNvPr id="173" name="維持補修費最小値テキスト"/>
        <xdr:cNvSpPr txBox="1"/>
      </xdr:nvSpPr>
      <xdr:spPr>
        <a:xfrm>
          <a:off x="4686300" y="13637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89376</xdr:rowOff>
    </xdr:from>
    <xdr:to>
      <xdr:col>24</xdr:col>
      <xdr:colOff>152400</xdr:colOff>
      <xdr:row>79</xdr:row>
      <xdr:rowOff>89376</xdr:rowOff>
    </xdr:to>
    <xdr:cxnSp macro="">
      <xdr:nvCxnSpPr>
        <xdr:cNvPr id="174" name="直線コネクタ 173"/>
        <xdr:cNvCxnSpPr/>
      </xdr:nvCxnSpPr>
      <xdr:spPr>
        <a:xfrm>
          <a:off x="4546600" y="13633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158794</xdr:rowOff>
    </xdr:from>
    <xdr:ext cx="534377" cy="259045"/>
    <xdr:sp macro="" textlink="">
      <xdr:nvSpPr>
        <xdr:cNvPr id="175" name="維持補修費最大値テキスト"/>
        <xdr:cNvSpPr txBox="1"/>
      </xdr:nvSpPr>
      <xdr:spPr>
        <a:xfrm>
          <a:off x="4686300" y="1198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40667</xdr:rowOff>
    </xdr:from>
    <xdr:to>
      <xdr:col>24</xdr:col>
      <xdr:colOff>152400</xdr:colOff>
      <xdr:row>71</xdr:row>
      <xdr:rowOff>40667</xdr:rowOff>
    </xdr:to>
    <xdr:cxnSp macro="">
      <xdr:nvCxnSpPr>
        <xdr:cNvPr id="176" name="直線コネクタ 175"/>
        <xdr:cNvCxnSpPr/>
      </xdr:nvCxnSpPr>
      <xdr:spPr>
        <a:xfrm>
          <a:off x="4546600" y="1221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33091</xdr:rowOff>
    </xdr:from>
    <xdr:to>
      <xdr:col>24</xdr:col>
      <xdr:colOff>63500</xdr:colOff>
      <xdr:row>79</xdr:row>
      <xdr:rowOff>37353</xdr:rowOff>
    </xdr:to>
    <xdr:cxnSp macro="">
      <xdr:nvCxnSpPr>
        <xdr:cNvPr id="177" name="直線コネクタ 176"/>
        <xdr:cNvCxnSpPr/>
      </xdr:nvCxnSpPr>
      <xdr:spPr>
        <a:xfrm flipV="1">
          <a:off x="3797300" y="13577641"/>
          <a:ext cx="838200" cy="4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66760</xdr:rowOff>
    </xdr:from>
    <xdr:ext cx="534377" cy="259045"/>
    <xdr:sp macro="" textlink="">
      <xdr:nvSpPr>
        <xdr:cNvPr id="178" name="維持補修費平均値テキスト"/>
        <xdr:cNvSpPr txBox="1"/>
      </xdr:nvSpPr>
      <xdr:spPr>
        <a:xfrm>
          <a:off x="4686300" y="13268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43883</xdr:rowOff>
    </xdr:from>
    <xdr:to>
      <xdr:col>24</xdr:col>
      <xdr:colOff>114300</xdr:colOff>
      <xdr:row>78</xdr:row>
      <xdr:rowOff>145483</xdr:rowOff>
    </xdr:to>
    <xdr:sp macro="" textlink="">
      <xdr:nvSpPr>
        <xdr:cNvPr id="179" name="フローチャート: 判断 178"/>
        <xdr:cNvSpPr/>
      </xdr:nvSpPr>
      <xdr:spPr>
        <a:xfrm>
          <a:off x="4584700" y="1341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31441</xdr:rowOff>
    </xdr:from>
    <xdr:to>
      <xdr:col>19</xdr:col>
      <xdr:colOff>177800</xdr:colOff>
      <xdr:row>79</xdr:row>
      <xdr:rowOff>37353</xdr:rowOff>
    </xdr:to>
    <xdr:cxnSp macro="">
      <xdr:nvCxnSpPr>
        <xdr:cNvPr id="180" name="直線コネクタ 179"/>
        <xdr:cNvCxnSpPr/>
      </xdr:nvCxnSpPr>
      <xdr:spPr>
        <a:xfrm>
          <a:off x="2908300" y="13575991"/>
          <a:ext cx="889000" cy="5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41481</xdr:rowOff>
    </xdr:from>
    <xdr:to>
      <xdr:col>20</xdr:col>
      <xdr:colOff>38100</xdr:colOff>
      <xdr:row>78</xdr:row>
      <xdr:rowOff>143081</xdr:rowOff>
    </xdr:to>
    <xdr:sp macro="" textlink="">
      <xdr:nvSpPr>
        <xdr:cNvPr id="181" name="フローチャート: 判断 180"/>
        <xdr:cNvSpPr/>
      </xdr:nvSpPr>
      <xdr:spPr>
        <a:xfrm>
          <a:off x="3746500" y="1341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159608</xdr:rowOff>
    </xdr:from>
    <xdr:ext cx="534377" cy="259045"/>
    <xdr:sp macro="" textlink="">
      <xdr:nvSpPr>
        <xdr:cNvPr id="182" name="テキスト ボックス 181"/>
        <xdr:cNvSpPr txBox="1"/>
      </xdr:nvSpPr>
      <xdr:spPr>
        <a:xfrm>
          <a:off x="3530111" y="1318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31441</xdr:rowOff>
    </xdr:from>
    <xdr:to>
      <xdr:col>15</xdr:col>
      <xdr:colOff>50800</xdr:colOff>
      <xdr:row>79</xdr:row>
      <xdr:rowOff>44064</xdr:rowOff>
    </xdr:to>
    <xdr:cxnSp macro="">
      <xdr:nvCxnSpPr>
        <xdr:cNvPr id="183" name="直線コネクタ 182"/>
        <xdr:cNvCxnSpPr/>
      </xdr:nvCxnSpPr>
      <xdr:spPr>
        <a:xfrm flipV="1">
          <a:off x="2019300" y="13575991"/>
          <a:ext cx="889000" cy="12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64619</xdr:rowOff>
    </xdr:from>
    <xdr:to>
      <xdr:col>15</xdr:col>
      <xdr:colOff>101600</xdr:colOff>
      <xdr:row>78</xdr:row>
      <xdr:rowOff>166219</xdr:rowOff>
    </xdr:to>
    <xdr:sp macro="" textlink="">
      <xdr:nvSpPr>
        <xdr:cNvPr id="184" name="フローチャート: 判断 183"/>
        <xdr:cNvSpPr/>
      </xdr:nvSpPr>
      <xdr:spPr>
        <a:xfrm>
          <a:off x="2857500" y="134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11296</xdr:rowOff>
    </xdr:from>
    <xdr:ext cx="469744" cy="259045"/>
    <xdr:sp macro="" textlink="">
      <xdr:nvSpPr>
        <xdr:cNvPr id="185" name="テキスト ボックス 184"/>
        <xdr:cNvSpPr txBox="1"/>
      </xdr:nvSpPr>
      <xdr:spPr>
        <a:xfrm>
          <a:off x="2673428" y="13212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40782</xdr:rowOff>
    </xdr:from>
    <xdr:to>
      <xdr:col>10</xdr:col>
      <xdr:colOff>114300</xdr:colOff>
      <xdr:row>79</xdr:row>
      <xdr:rowOff>44064</xdr:rowOff>
    </xdr:to>
    <xdr:cxnSp macro="">
      <xdr:nvCxnSpPr>
        <xdr:cNvPr id="186" name="直線コネクタ 185"/>
        <xdr:cNvCxnSpPr/>
      </xdr:nvCxnSpPr>
      <xdr:spPr>
        <a:xfrm>
          <a:off x="1130300" y="13585332"/>
          <a:ext cx="889000" cy="3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110274</xdr:rowOff>
    </xdr:from>
    <xdr:to>
      <xdr:col>10</xdr:col>
      <xdr:colOff>165100</xdr:colOff>
      <xdr:row>79</xdr:row>
      <xdr:rowOff>40424</xdr:rowOff>
    </xdr:to>
    <xdr:sp macro="" textlink="">
      <xdr:nvSpPr>
        <xdr:cNvPr id="187" name="フローチャート: 判断 186"/>
        <xdr:cNvSpPr/>
      </xdr:nvSpPr>
      <xdr:spPr>
        <a:xfrm>
          <a:off x="1968500" y="1348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56951</xdr:rowOff>
    </xdr:from>
    <xdr:ext cx="469744" cy="259045"/>
    <xdr:sp macro="" textlink="">
      <xdr:nvSpPr>
        <xdr:cNvPr id="188" name="テキスト ボックス 187"/>
        <xdr:cNvSpPr txBox="1"/>
      </xdr:nvSpPr>
      <xdr:spPr>
        <a:xfrm>
          <a:off x="1784428" y="1325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94501</xdr:rowOff>
    </xdr:from>
    <xdr:to>
      <xdr:col>6</xdr:col>
      <xdr:colOff>38100</xdr:colOff>
      <xdr:row>79</xdr:row>
      <xdr:rowOff>24651</xdr:rowOff>
    </xdr:to>
    <xdr:sp macro="" textlink="">
      <xdr:nvSpPr>
        <xdr:cNvPr id="189" name="フローチャート: 判断 188"/>
        <xdr:cNvSpPr/>
      </xdr:nvSpPr>
      <xdr:spPr>
        <a:xfrm>
          <a:off x="1079500" y="1346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41178</xdr:rowOff>
    </xdr:from>
    <xdr:ext cx="469744" cy="259045"/>
    <xdr:sp macro="" textlink="">
      <xdr:nvSpPr>
        <xdr:cNvPr id="190" name="テキスト ボックス 189"/>
        <xdr:cNvSpPr txBox="1"/>
      </xdr:nvSpPr>
      <xdr:spPr>
        <a:xfrm>
          <a:off x="895428" y="13242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153741</xdr:rowOff>
    </xdr:from>
    <xdr:to>
      <xdr:col>24</xdr:col>
      <xdr:colOff>114300</xdr:colOff>
      <xdr:row>79</xdr:row>
      <xdr:rowOff>83891</xdr:rowOff>
    </xdr:to>
    <xdr:sp macro="" textlink="">
      <xdr:nvSpPr>
        <xdr:cNvPr id="196" name="楕円 195"/>
        <xdr:cNvSpPr/>
      </xdr:nvSpPr>
      <xdr:spPr>
        <a:xfrm>
          <a:off x="4584700" y="13526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68668</xdr:rowOff>
    </xdr:from>
    <xdr:ext cx="469744" cy="259045"/>
    <xdr:sp macro="" textlink="">
      <xdr:nvSpPr>
        <xdr:cNvPr id="197" name="維持補修費該当値テキスト"/>
        <xdr:cNvSpPr txBox="1"/>
      </xdr:nvSpPr>
      <xdr:spPr>
        <a:xfrm>
          <a:off x="4686300" y="1344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158003</xdr:rowOff>
    </xdr:from>
    <xdr:to>
      <xdr:col>20</xdr:col>
      <xdr:colOff>38100</xdr:colOff>
      <xdr:row>79</xdr:row>
      <xdr:rowOff>88153</xdr:rowOff>
    </xdr:to>
    <xdr:sp macro="" textlink="">
      <xdr:nvSpPr>
        <xdr:cNvPr id="198" name="楕円 197"/>
        <xdr:cNvSpPr/>
      </xdr:nvSpPr>
      <xdr:spPr>
        <a:xfrm>
          <a:off x="3746500" y="13531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79280</xdr:rowOff>
    </xdr:from>
    <xdr:ext cx="469744" cy="259045"/>
    <xdr:sp macro="" textlink="">
      <xdr:nvSpPr>
        <xdr:cNvPr id="199" name="テキスト ボックス 198"/>
        <xdr:cNvSpPr txBox="1"/>
      </xdr:nvSpPr>
      <xdr:spPr>
        <a:xfrm>
          <a:off x="3562428" y="13623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152091</xdr:rowOff>
    </xdr:from>
    <xdr:to>
      <xdr:col>15</xdr:col>
      <xdr:colOff>101600</xdr:colOff>
      <xdr:row>79</xdr:row>
      <xdr:rowOff>82241</xdr:rowOff>
    </xdr:to>
    <xdr:sp macro="" textlink="">
      <xdr:nvSpPr>
        <xdr:cNvPr id="200" name="楕円 199"/>
        <xdr:cNvSpPr/>
      </xdr:nvSpPr>
      <xdr:spPr>
        <a:xfrm>
          <a:off x="2857500" y="1352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73368</xdr:rowOff>
    </xdr:from>
    <xdr:ext cx="469744" cy="259045"/>
    <xdr:sp macro="" textlink="">
      <xdr:nvSpPr>
        <xdr:cNvPr id="201" name="テキスト ボックス 200"/>
        <xdr:cNvSpPr txBox="1"/>
      </xdr:nvSpPr>
      <xdr:spPr>
        <a:xfrm>
          <a:off x="2673428" y="13617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164714</xdr:rowOff>
    </xdr:from>
    <xdr:to>
      <xdr:col>10</xdr:col>
      <xdr:colOff>165100</xdr:colOff>
      <xdr:row>79</xdr:row>
      <xdr:rowOff>94864</xdr:rowOff>
    </xdr:to>
    <xdr:sp macro="" textlink="">
      <xdr:nvSpPr>
        <xdr:cNvPr id="202" name="楕円 201"/>
        <xdr:cNvSpPr/>
      </xdr:nvSpPr>
      <xdr:spPr>
        <a:xfrm>
          <a:off x="1968500" y="13537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85991</xdr:rowOff>
    </xdr:from>
    <xdr:ext cx="469744" cy="259045"/>
    <xdr:sp macro="" textlink="">
      <xdr:nvSpPr>
        <xdr:cNvPr id="203" name="テキスト ボックス 202"/>
        <xdr:cNvSpPr txBox="1"/>
      </xdr:nvSpPr>
      <xdr:spPr>
        <a:xfrm>
          <a:off x="1784428" y="13630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161432</xdr:rowOff>
    </xdr:from>
    <xdr:to>
      <xdr:col>6</xdr:col>
      <xdr:colOff>38100</xdr:colOff>
      <xdr:row>79</xdr:row>
      <xdr:rowOff>91582</xdr:rowOff>
    </xdr:to>
    <xdr:sp macro="" textlink="">
      <xdr:nvSpPr>
        <xdr:cNvPr id="204" name="楕円 203"/>
        <xdr:cNvSpPr/>
      </xdr:nvSpPr>
      <xdr:spPr>
        <a:xfrm>
          <a:off x="1079500" y="13534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82709</xdr:rowOff>
    </xdr:from>
    <xdr:ext cx="469744" cy="259045"/>
    <xdr:sp macro="" textlink="">
      <xdr:nvSpPr>
        <xdr:cNvPr id="205" name="テキスト ボックス 204"/>
        <xdr:cNvSpPr txBox="1"/>
      </xdr:nvSpPr>
      <xdr:spPr>
        <a:xfrm>
          <a:off x="895428" y="13627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2" name="テキスト ボックス 221"/>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134617</xdr:rowOff>
    </xdr:from>
    <xdr:to>
      <xdr:col>24</xdr:col>
      <xdr:colOff>62865</xdr:colOff>
      <xdr:row>99</xdr:row>
      <xdr:rowOff>9365</xdr:rowOff>
    </xdr:to>
    <xdr:cxnSp macro="">
      <xdr:nvCxnSpPr>
        <xdr:cNvPr id="232" name="直線コネクタ 231"/>
        <xdr:cNvCxnSpPr/>
      </xdr:nvCxnSpPr>
      <xdr:spPr>
        <a:xfrm flipV="1">
          <a:off x="4633595" y="15393667"/>
          <a:ext cx="1270" cy="1589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13192</xdr:rowOff>
    </xdr:from>
    <xdr:ext cx="534377" cy="259045"/>
    <xdr:sp macro="" textlink="">
      <xdr:nvSpPr>
        <xdr:cNvPr id="233" name="扶助費最小値テキスト"/>
        <xdr:cNvSpPr txBox="1"/>
      </xdr:nvSpPr>
      <xdr:spPr>
        <a:xfrm>
          <a:off x="4686300" y="16986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9365</xdr:rowOff>
    </xdr:from>
    <xdr:to>
      <xdr:col>24</xdr:col>
      <xdr:colOff>152400</xdr:colOff>
      <xdr:row>99</xdr:row>
      <xdr:rowOff>9365</xdr:rowOff>
    </xdr:to>
    <xdr:cxnSp macro="">
      <xdr:nvCxnSpPr>
        <xdr:cNvPr id="234" name="直線コネクタ 233"/>
        <xdr:cNvCxnSpPr/>
      </xdr:nvCxnSpPr>
      <xdr:spPr>
        <a:xfrm>
          <a:off x="4546600" y="16982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81294</xdr:rowOff>
    </xdr:from>
    <xdr:ext cx="599010" cy="259045"/>
    <xdr:sp macro="" textlink="">
      <xdr:nvSpPr>
        <xdr:cNvPr id="235" name="扶助費最大値テキスト"/>
        <xdr:cNvSpPr txBox="1"/>
      </xdr:nvSpPr>
      <xdr:spPr>
        <a:xfrm>
          <a:off x="4686300" y="15168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134617</xdr:rowOff>
    </xdr:from>
    <xdr:to>
      <xdr:col>24</xdr:col>
      <xdr:colOff>152400</xdr:colOff>
      <xdr:row>89</xdr:row>
      <xdr:rowOff>134617</xdr:rowOff>
    </xdr:to>
    <xdr:cxnSp macro="">
      <xdr:nvCxnSpPr>
        <xdr:cNvPr id="236" name="直線コネクタ 235"/>
        <xdr:cNvCxnSpPr/>
      </xdr:nvCxnSpPr>
      <xdr:spPr>
        <a:xfrm>
          <a:off x="4546600" y="1539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54335</xdr:rowOff>
    </xdr:from>
    <xdr:to>
      <xdr:col>24</xdr:col>
      <xdr:colOff>63500</xdr:colOff>
      <xdr:row>93</xdr:row>
      <xdr:rowOff>162789</xdr:rowOff>
    </xdr:to>
    <xdr:cxnSp macro="">
      <xdr:nvCxnSpPr>
        <xdr:cNvPr id="237" name="直線コネクタ 236"/>
        <xdr:cNvCxnSpPr/>
      </xdr:nvCxnSpPr>
      <xdr:spPr>
        <a:xfrm>
          <a:off x="3797300" y="15999185"/>
          <a:ext cx="838200" cy="108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110510</xdr:rowOff>
    </xdr:from>
    <xdr:ext cx="599010" cy="259045"/>
    <xdr:sp macro="" textlink="">
      <xdr:nvSpPr>
        <xdr:cNvPr id="238" name="扶助費平均値テキスト"/>
        <xdr:cNvSpPr txBox="1"/>
      </xdr:nvSpPr>
      <xdr:spPr>
        <a:xfrm>
          <a:off x="4686300" y="163982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132083</xdr:rowOff>
    </xdr:from>
    <xdr:to>
      <xdr:col>24</xdr:col>
      <xdr:colOff>114300</xdr:colOff>
      <xdr:row>96</xdr:row>
      <xdr:rowOff>62233</xdr:rowOff>
    </xdr:to>
    <xdr:sp macro="" textlink="">
      <xdr:nvSpPr>
        <xdr:cNvPr id="239" name="フローチャート: 判断 238"/>
        <xdr:cNvSpPr/>
      </xdr:nvSpPr>
      <xdr:spPr>
        <a:xfrm>
          <a:off x="4584700" y="1641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54335</xdr:rowOff>
    </xdr:from>
    <xdr:to>
      <xdr:col>19</xdr:col>
      <xdr:colOff>177800</xdr:colOff>
      <xdr:row>94</xdr:row>
      <xdr:rowOff>136858</xdr:rowOff>
    </xdr:to>
    <xdr:cxnSp macro="">
      <xdr:nvCxnSpPr>
        <xdr:cNvPr id="240" name="直線コネクタ 239"/>
        <xdr:cNvCxnSpPr/>
      </xdr:nvCxnSpPr>
      <xdr:spPr>
        <a:xfrm flipV="1">
          <a:off x="2908300" y="15999185"/>
          <a:ext cx="889000" cy="253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17881</xdr:rowOff>
    </xdr:from>
    <xdr:to>
      <xdr:col>20</xdr:col>
      <xdr:colOff>38100</xdr:colOff>
      <xdr:row>95</xdr:row>
      <xdr:rowOff>119481</xdr:rowOff>
    </xdr:to>
    <xdr:sp macro="" textlink="">
      <xdr:nvSpPr>
        <xdr:cNvPr id="241" name="フローチャート: 判断 240"/>
        <xdr:cNvSpPr/>
      </xdr:nvSpPr>
      <xdr:spPr>
        <a:xfrm>
          <a:off x="3746500" y="1630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110608</xdr:rowOff>
    </xdr:from>
    <xdr:ext cx="599010" cy="259045"/>
    <xdr:sp macro="" textlink="">
      <xdr:nvSpPr>
        <xdr:cNvPr id="242" name="テキスト ボックス 241"/>
        <xdr:cNvSpPr txBox="1"/>
      </xdr:nvSpPr>
      <xdr:spPr>
        <a:xfrm>
          <a:off x="3497795" y="16398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136858</xdr:rowOff>
    </xdr:from>
    <xdr:to>
      <xdr:col>15</xdr:col>
      <xdr:colOff>50800</xdr:colOff>
      <xdr:row>95</xdr:row>
      <xdr:rowOff>32389</xdr:rowOff>
    </xdr:to>
    <xdr:cxnSp macro="">
      <xdr:nvCxnSpPr>
        <xdr:cNvPr id="243" name="直線コネクタ 242"/>
        <xdr:cNvCxnSpPr/>
      </xdr:nvCxnSpPr>
      <xdr:spPr>
        <a:xfrm flipV="1">
          <a:off x="2019300" y="16253158"/>
          <a:ext cx="889000" cy="66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100079</xdr:rowOff>
    </xdr:from>
    <xdr:to>
      <xdr:col>15</xdr:col>
      <xdr:colOff>101600</xdr:colOff>
      <xdr:row>97</xdr:row>
      <xdr:rowOff>30229</xdr:rowOff>
    </xdr:to>
    <xdr:sp macro="" textlink="">
      <xdr:nvSpPr>
        <xdr:cNvPr id="244" name="フローチャート: 判断 243"/>
        <xdr:cNvSpPr/>
      </xdr:nvSpPr>
      <xdr:spPr>
        <a:xfrm>
          <a:off x="2857500" y="1655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21356</xdr:rowOff>
    </xdr:from>
    <xdr:ext cx="599010" cy="259045"/>
    <xdr:sp macro="" textlink="">
      <xdr:nvSpPr>
        <xdr:cNvPr id="245" name="テキスト ボックス 244"/>
        <xdr:cNvSpPr txBox="1"/>
      </xdr:nvSpPr>
      <xdr:spPr>
        <a:xfrm>
          <a:off x="2608795" y="16652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32389</xdr:rowOff>
    </xdr:from>
    <xdr:to>
      <xdr:col>10</xdr:col>
      <xdr:colOff>114300</xdr:colOff>
      <xdr:row>95</xdr:row>
      <xdr:rowOff>84172</xdr:rowOff>
    </xdr:to>
    <xdr:cxnSp macro="">
      <xdr:nvCxnSpPr>
        <xdr:cNvPr id="246" name="直線コネクタ 245"/>
        <xdr:cNvCxnSpPr/>
      </xdr:nvCxnSpPr>
      <xdr:spPr>
        <a:xfrm flipV="1">
          <a:off x="1130300" y="16320139"/>
          <a:ext cx="889000" cy="51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99383</xdr:rowOff>
    </xdr:from>
    <xdr:to>
      <xdr:col>10</xdr:col>
      <xdr:colOff>165100</xdr:colOff>
      <xdr:row>97</xdr:row>
      <xdr:rowOff>29533</xdr:rowOff>
    </xdr:to>
    <xdr:sp macro="" textlink="">
      <xdr:nvSpPr>
        <xdr:cNvPr id="247" name="フローチャート: 判断 246"/>
        <xdr:cNvSpPr/>
      </xdr:nvSpPr>
      <xdr:spPr>
        <a:xfrm>
          <a:off x="1968500" y="1655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20660</xdr:rowOff>
    </xdr:from>
    <xdr:ext cx="599010" cy="259045"/>
    <xdr:sp macro="" textlink="">
      <xdr:nvSpPr>
        <xdr:cNvPr id="248" name="テキスト ボックス 247"/>
        <xdr:cNvSpPr txBox="1"/>
      </xdr:nvSpPr>
      <xdr:spPr>
        <a:xfrm>
          <a:off x="1719795" y="16651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144951</xdr:rowOff>
    </xdr:from>
    <xdr:to>
      <xdr:col>6</xdr:col>
      <xdr:colOff>38100</xdr:colOff>
      <xdr:row>97</xdr:row>
      <xdr:rowOff>75101</xdr:rowOff>
    </xdr:to>
    <xdr:sp macro="" textlink="">
      <xdr:nvSpPr>
        <xdr:cNvPr id="249" name="フローチャート: 判断 248"/>
        <xdr:cNvSpPr/>
      </xdr:nvSpPr>
      <xdr:spPr>
        <a:xfrm>
          <a:off x="1079500" y="1660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66228</xdr:rowOff>
    </xdr:from>
    <xdr:ext cx="534377" cy="259045"/>
    <xdr:sp macro="" textlink="">
      <xdr:nvSpPr>
        <xdr:cNvPr id="250" name="テキスト ボックス 249"/>
        <xdr:cNvSpPr txBox="1"/>
      </xdr:nvSpPr>
      <xdr:spPr>
        <a:xfrm>
          <a:off x="863111" y="1669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111989</xdr:rowOff>
    </xdr:from>
    <xdr:to>
      <xdr:col>24</xdr:col>
      <xdr:colOff>114300</xdr:colOff>
      <xdr:row>94</xdr:row>
      <xdr:rowOff>42139</xdr:rowOff>
    </xdr:to>
    <xdr:sp macro="" textlink="">
      <xdr:nvSpPr>
        <xdr:cNvPr id="256" name="楕円 255"/>
        <xdr:cNvSpPr/>
      </xdr:nvSpPr>
      <xdr:spPr>
        <a:xfrm>
          <a:off x="4584700" y="16056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134866</xdr:rowOff>
    </xdr:from>
    <xdr:ext cx="599010" cy="259045"/>
    <xdr:sp macro="" textlink="">
      <xdr:nvSpPr>
        <xdr:cNvPr id="257" name="扶助費該当値テキスト"/>
        <xdr:cNvSpPr txBox="1"/>
      </xdr:nvSpPr>
      <xdr:spPr>
        <a:xfrm>
          <a:off x="4686300" y="15908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3535</xdr:rowOff>
    </xdr:from>
    <xdr:to>
      <xdr:col>20</xdr:col>
      <xdr:colOff>38100</xdr:colOff>
      <xdr:row>93</xdr:row>
      <xdr:rowOff>105135</xdr:rowOff>
    </xdr:to>
    <xdr:sp macro="" textlink="">
      <xdr:nvSpPr>
        <xdr:cNvPr id="258" name="楕円 257"/>
        <xdr:cNvSpPr/>
      </xdr:nvSpPr>
      <xdr:spPr>
        <a:xfrm>
          <a:off x="3746500" y="1594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121662</xdr:rowOff>
    </xdr:from>
    <xdr:ext cx="599010" cy="259045"/>
    <xdr:sp macro="" textlink="">
      <xdr:nvSpPr>
        <xdr:cNvPr id="259" name="テキスト ボックス 258"/>
        <xdr:cNvSpPr txBox="1"/>
      </xdr:nvSpPr>
      <xdr:spPr>
        <a:xfrm>
          <a:off x="3497795" y="15723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86058</xdr:rowOff>
    </xdr:from>
    <xdr:to>
      <xdr:col>15</xdr:col>
      <xdr:colOff>101600</xdr:colOff>
      <xdr:row>95</xdr:row>
      <xdr:rowOff>16208</xdr:rowOff>
    </xdr:to>
    <xdr:sp macro="" textlink="">
      <xdr:nvSpPr>
        <xdr:cNvPr id="260" name="楕円 259"/>
        <xdr:cNvSpPr/>
      </xdr:nvSpPr>
      <xdr:spPr>
        <a:xfrm>
          <a:off x="2857500" y="1620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32735</xdr:rowOff>
    </xdr:from>
    <xdr:ext cx="599010" cy="259045"/>
    <xdr:sp macro="" textlink="">
      <xdr:nvSpPr>
        <xdr:cNvPr id="261" name="テキスト ボックス 260"/>
        <xdr:cNvSpPr txBox="1"/>
      </xdr:nvSpPr>
      <xdr:spPr>
        <a:xfrm>
          <a:off x="2608795" y="15977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153039</xdr:rowOff>
    </xdr:from>
    <xdr:to>
      <xdr:col>10</xdr:col>
      <xdr:colOff>165100</xdr:colOff>
      <xdr:row>95</xdr:row>
      <xdr:rowOff>83189</xdr:rowOff>
    </xdr:to>
    <xdr:sp macro="" textlink="">
      <xdr:nvSpPr>
        <xdr:cNvPr id="262" name="楕円 261"/>
        <xdr:cNvSpPr/>
      </xdr:nvSpPr>
      <xdr:spPr>
        <a:xfrm>
          <a:off x="1968500" y="16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99716</xdr:rowOff>
    </xdr:from>
    <xdr:ext cx="599010" cy="259045"/>
    <xdr:sp macro="" textlink="">
      <xdr:nvSpPr>
        <xdr:cNvPr id="263" name="テキスト ボックス 262"/>
        <xdr:cNvSpPr txBox="1"/>
      </xdr:nvSpPr>
      <xdr:spPr>
        <a:xfrm>
          <a:off x="1719795" y="16044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33372</xdr:rowOff>
    </xdr:from>
    <xdr:to>
      <xdr:col>6</xdr:col>
      <xdr:colOff>38100</xdr:colOff>
      <xdr:row>95</xdr:row>
      <xdr:rowOff>134972</xdr:rowOff>
    </xdr:to>
    <xdr:sp macro="" textlink="">
      <xdr:nvSpPr>
        <xdr:cNvPr id="264" name="楕円 263"/>
        <xdr:cNvSpPr/>
      </xdr:nvSpPr>
      <xdr:spPr>
        <a:xfrm>
          <a:off x="1079500" y="16321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151499</xdr:rowOff>
    </xdr:from>
    <xdr:ext cx="599010" cy="259045"/>
    <xdr:sp macro="" textlink="">
      <xdr:nvSpPr>
        <xdr:cNvPr id="265" name="テキスト ボックス 264"/>
        <xdr:cNvSpPr txBox="1"/>
      </xdr:nvSpPr>
      <xdr:spPr>
        <a:xfrm>
          <a:off x="830795" y="16096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142920</xdr:rowOff>
    </xdr:from>
    <xdr:to>
      <xdr:col>54</xdr:col>
      <xdr:colOff>189865</xdr:colOff>
      <xdr:row>38</xdr:row>
      <xdr:rowOff>168781</xdr:rowOff>
    </xdr:to>
    <xdr:cxnSp macro="">
      <xdr:nvCxnSpPr>
        <xdr:cNvPr id="291" name="直線コネクタ 290"/>
        <xdr:cNvCxnSpPr/>
      </xdr:nvCxnSpPr>
      <xdr:spPr>
        <a:xfrm flipV="1">
          <a:off x="10475595" y="5286420"/>
          <a:ext cx="1270" cy="1397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1158</xdr:rowOff>
    </xdr:from>
    <xdr:ext cx="534377" cy="259045"/>
    <xdr:sp macro="" textlink="">
      <xdr:nvSpPr>
        <xdr:cNvPr id="292" name="補助費等最小値テキスト"/>
        <xdr:cNvSpPr txBox="1"/>
      </xdr:nvSpPr>
      <xdr:spPr>
        <a:xfrm>
          <a:off x="10528300" y="668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168781</xdr:rowOff>
    </xdr:from>
    <xdr:to>
      <xdr:col>55</xdr:col>
      <xdr:colOff>88900</xdr:colOff>
      <xdr:row>38</xdr:row>
      <xdr:rowOff>168781</xdr:rowOff>
    </xdr:to>
    <xdr:cxnSp macro="">
      <xdr:nvCxnSpPr>
        <xdr:cNvPr id="293" name="直線コネクタ 292"/>
        <xdr:cNvCxnSpPr/>
      </xdr:nvCxnSpPr>
      <xdr:spPr>
        <a:xfrm>
          <a:off x="10388600" y="6683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89597</xdr:rowOff>
    </xdr:from>
    <xdr:ext cx="599010" cy="259045"/>
    <xdr:sp macro="" textlink="">
      <xdr:nvSpPr>
        <xdr:cNvPr id="294" name="補助費等最大値テキスト"/>
        <xdr:cNvSpPr txBox="1"/>
      </xdr:nvSpPr>
      <xdr:spPr>
        <a:xfrm>
          <a:off x="10528300" y="506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142920</xdr:rowOff>
    </xdr:from>
    <xdr:to>
      <xdr:col>55</xdr:col>
      <xdr:colOff>88900</xdr:colOff>
      <xdr:row>30</xdr:row>
      <xdr:rowOff>142920</xdr:rowOff>
    </xdr:to>
    <xdr:cxnSp macro="">
      <xdr:nvCxnSpPr>
        <xdr:cNvPr id="295" name="直線コネクタ 294"/>
        <xdr:cNvCxnSpPr/>
      </xdr:nvCxnSpPr>
      <xdr:spPr>
        <a:xfrm>
          <a:off x="10388600" y="528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22813</xdr:rowOff>
    </xdr:from>
    <xdr:to>
      <xdr:col>55</xdr:col>
      <xdr:colOff>0</xdr:colOff>
      <xdr:row>38</xdr:row>
      <xdr:rowOff>62916</xdr:rowOff>
    </xdr:to>
    <xdr:cxnSp macro="">
      <xdr:nvCxnSpPr>
        <xdr:cNvPr id="296" name="直線コネクタ 295"/>
        <xdr:cNvCxnSpPr/>
      </xdr:nvCxnSpPr>
      <xdr:spPr>
        <a:xfrm flipV="1">
          <a:off x="9639300" y="6537913"/>
          <a:ext cx="838200" cy="40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73699</xdr:rowOff>
    </xdr:from>
    <xdr:ext cx="599010" cy="259045"/>
    <xdr:sp macro="" textlink="">
      <xdr:nvSpPr>
        <xdr:cNvPr id="297" name="補助費等平均値テキスト"/>
        <xdr:cNvSpPr txBox="1"/>
      </xdr:nvSpPr>
      <xdr:spPr>
        <a:xfrm>
          <a:off x="10528300" y="62458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50822</xdr:rowOff>
    </xdr:from>
    <xdr:to>
      <xdr:col>55</xdr:col>
      <xdr:colOff>50800</xdr:colOff>
      <xdr:row>37</xdr:row>
      <xdr:rowOff>152422</xdr:rowOff>
    </xdr:to>
    <xdr:sp macro="" textlink="">
      <xdr:nvSpPr>
        <xdr:cNvPr id="298" name="フローチャート: 判断 297"/>
        <xdr:cNvSpPr/>
      </xdr:nvSpPr>
      <xdr:spPr>
        <a:xfrm>
          <a:off x="10426700" y="639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67090</xdr:rowOff>
    </xdr:from>
    <xdr:to>
      <xdr:col>50</xdr:col>
      <xdr:colOff>114300</xdr:colOff>
      <xdr:row>38</xdr:row>
      <xdr:rowOff>62916</xdr:rowOff>
    </xdr:to>
    <xdr:cxnSp macro="">
      <xdr:nvCxnSpPr>
        <xdr:cNvPr id="299" name="直線コネクタ 298"/>
        <xdr:cNvCxnSpPr/>
      </xdr:nvCxnSpPr>
      <xdr:spPr>
        <a:xfrm>
          <a:off x="8750300" y="6239290"/>
          <a:ext cx="889000" cy="338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60276</xdr:rowOff>
    </xdr:from>
    <xdr:to>
      <xdr:col>50</xdr:col>
      <xdr:colOff>165100</xdr:colOff>
      <xdr:row>37</xdr:row>
      <xdr:rowOff>161876</xdr:rowOff>
    </xdr:to>
    <xdr:sp macro="" textlink="">
      <xdr:nvSpPr>
        <xdr:cNvPr id="300" name="フローチャート: 判断 299"/>
        <xdr:cNvSpPr/>
      </xdr:nvSpPr>
      <xdr:spPr>
        <a:xfrm>
          <a:off x="9588500" y="64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6953</xdr:rowOff>
    </xdr:from>
    <xdr:ext cx="599010" cy="259045"/>
    <xdr:sp macro="" textlink="">
      <xdr:nvSpPr>
        <xdr:cNvPr id="301" name="テキスト ボックス 300"/>
        <xdr:cNvSpPr txBox="1"/>
      </xdr:nvSpPr>
      <xdr:spPr>
        <a:xfrm>
          <a:off x="9339795" y="6179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67090</xdr:rowOff>
    </xdr:from>
    <xdr:to>
      <xdr:col>45</xdr:col>
      <xdr:colOff>177800</xdr:colOff>
      <xdr:row>38</xdr:row>
      <xdr:rowOff>97344</xdr:rowOff>
    </xdr:to>
    <xdr:cxnSp macro="">
      <xdr:nvCxnSpPr>
        <xdr:cNvPr id="302" name="直線コネクタ 301"/>
        <xdr:cNvCxnSpPr/>
      </xdr:nvCxnSpPr>
      <xdr:spPr>
        <a:xfrm flipV="1">
          <a:off x="7861300" y="6239290"/>
          <a:ext cx="889000" cy="373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80357</xdr:rowOff>
    </xdr:from>
    <xdr:to>
      <xdr:col>46</xdr:col>
      <xdr:colOff>38100</xdr:colOff>
      <xdr:row>36</xdr:row>
      <xdr:rowOff>10507</xdr:rowOff>
    </xdr:to>
    <xdr:sp macro="" textlink="">
      <xdr:nvSpPr>
        <xdr:cNvPr id="303" name="フローチャート: 判断 302"/>
        <xdr:cNvSpPr/>
      </xdr:nvSpPr>
      <xdr:spPr>
        <a:xfrm>
          <a:off x="8699500" y="60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27034</xdr:rowOff>
    </xdr:from>
    <xdr:ext cx="599010" cy="259045"/>
    <xdr:sp macro="" textlink="">
      <xdr:nvSpPr>
        <xdr:cNvPr id="304" name="テキスト ボックス 303"/>
        <xdr:cNvSpPr txBox="1"/>
      </xdr:nvSpPr>
      <xdr:spPr>
        <a:xfrm>
          <a:off x="8450795" y="5856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97344</xdr:rowOff>
    </xdr:from>
    <xdr:to>
      <xdr:col>41</xdr:col>
      <xdr:colOff>50800</xdr:colOff>
      <xdr:row>38</xdr:row>
      <xdr:rowOff>106112</xdr:rowOff>
    </xdr:to>
    <xdr:cxnSp macro="">
      <xdr:nvCxnSpPr>
        <xdr:cNvPr id="305" name="直線コネクタ 304"/>
        <xdr:cNvCxnSpPr/>
      </xdr:nvCxnSpPr>
      <xdr:spPr>
        <a:xfrm flipV="1">
          <a:off x="6972300" y="6612444"/>
          <a:ext cx="889000" cy="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142820</xdr:rowOff>
    </xdr:from>
    <xdr:to>
      <xdr:col>41</xdr:col>
      <xdr:colOff>101600</xdr:colOff>
      <xdr:row>38</xdr:row>
      <xdr:rowOff>72971</xdr:rowOff>
    </xdr:to>
    <xdr:sp macro="" textlink="">
      <xdr:nvSpPr>
        <xdr:cNvPr id="306" name="フローチャート: 判断 305"/>
        <xdr:cNvSpPr/>
      </xdr:nvSpPr>
      <xdr:spPr>
        <a:xfrm>
          <a:off x="7810500" y="64864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89497</xdr:rowOff>
    </xdr:from>
    <xdr:ext cx="534377" cy="259045"/>
    <xdr:sp macro="" textlink="">
      <xdr:nvSpPr>
        <xdr:cNvPr id="307" name="テキスト ボックス 306"/>
        <xdr:cNvSpPr txBox="1"/>
      </xdr:nvSpPr>
      <xdr:spPr>
        <a:xfrm>
          <a:off x="7594111" y="6261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162594</xdr:rowOff>
    </xdr:from>
    <xdr:to>
      <xdr:col>36</xdr:col>
      <xdr:colOff>165100</xdr:colOff>
      <xdr:row>38</xdr:row>
      <xdr:rowOff>92744</xdr:rowOff>
    </xdr:to>
    <xdr:sp macro="" textlink="">
      <xdr:nvSpPr>
        <xdr:cNvPr id="308" name="フローチャート: 判断 307"/>
        <xdr:cNvSpPr/>
      </xdr:nvSpPr>
      <xdr:spPr>
        <a:xfrm>
          <a:off x="6921500" y="650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109271</xdr:rowOff>
    </xdr:from>
    <xdr:ext cx="534377" cy="259045"/>
    <xdr:sp macro="" textlink="">
      <xdr:nvSpPr>
        <xdr:cNvPr id="309" name="テキスト ボックス 308"/>
        <xdr:cNvSpPr txBox="1"/>
      </xdr:nvSpPr>
      <xdr:spPr>
        <a:xfrm>
          <a:off x="6705111" y="628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143464</xdr:rowOff>
    </xdr:from>
    <xdr:to>
      <xdr:col>55</xdr:col>
      <xdr:colOff>50800</xdr:colOff>
      <xdr:row>38</xdr:row>
      <xdr:rowOff>73614</xdr:rowOff>
    </xdr:to>
    <xdr:sp macro="" textlink="">
      <xdr:nvSpPr>
        <xdr:cNvPr id="315" name="楕円 314"/>
        <xdr:cNvSpPr/>
      </xdr:nvSpPr>
      <xdr:spPr>
        <a:xfrm>
          <a:off x="10426700" y="648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121891</xdr:rowOff>
    </xdr:from>
    <xdr:ext cx="534377" cy="259045"/>
    <xdr:sp macro="" textlink="">
      <xdr:nvSpPr>
        <xdr:cNvPr id="316" name="補助費等該当値テキスト"/>
        <xdr:cNvSpPr txBox="1"/>
      </xdr:nvSpPr>
      <xdr:spPr>
        <a:xfrm>
          <a:off x="10528300" y="6465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12116</xdr:rowOff>
    </xdr:from>
    <xdr:to>
      <xdr:col>50</xdr:col>
      <xdr:colOff>165100</xdr:colOff>
      <xdr:row>38</xdr:row>
      <xdr:rowOff>113716</xdr:rowOff>
    </xdr:to>
    <xdr:sp macro="" textlink="">
      <xdr:nvSpPr>
        <xdr:cNvPr id="317" name="楕円 316"/>
        <xdr:cNvSpPr/>
      </xdr:nvSpPr>
      <xdr:spPr>
        <a:xfrm>
          <a:off x="9588500" y="652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104843</xdr:rowOff>
    </xdr:from>
    <xdr:ext cx="534377" cy="259045"/>
    <xdr:sp macro="" textlink="">
      <xdr:nvSpPr>
        <xdr:cNvPr id="318" name="テキスト ボックス 317"/>
        <xdr:cNvSpPr txBox="1"/>
      </xdr:nvSpPr>
      <xdr:spPr>
        <a:xfrm>
          <a:off x="9372111" y="6619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16290</xdr:rowOff>
    </xdr:from>
    <xdr:to>
      <xdr:col>46</xdr:col>
      <xdr:colOff>38100</xdr:colOff>
      <xdr:row>36</xdr:row>
      <xdr:rowOff>117890</xdr:rowOff>
    </xdr:to>
    <xdr:sp macro="" textlink="">
      <xdr:nvSpPr>
        <xdr:cNvPr id="319" name="楕円 318"/>
        <xdr:cNvSpPr/>
      </xdr:nvSpPr>
      <xdr:spPr>
        <a:xfrm>
          <a:off x="8699500" y="618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109017</xdr:rowOff>
    </xdr:from>
    <xdr:ext cx="599010" cy="259045"/>
    <xdr:sp macro="" textlink="">
      <xdr:nvSpPr>
        <xdr:cNvPr id="320" name="テキスト ボックス 319"/>
        <xdr:cNvSpPr txBox="1"/>
      </xdr:nvSpPr>
      <xdr:spPr>
        <a:xfrm>
          <a:off x="8450795" y="6281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46544</xdr:rowOff>
    </xdr:from>
    <xdr:to>
      <xdr:col>41</xdr:col>
      <xdr:colOff>101600</xdr:colOff>
      <xdr:row>38</xdr:row>
      <xdr:rowOff>148144</xdr:rowOff>
    </xdr:to>
    <xdr:sp macro="" textlink="">
      <xdr:nvSpPr>
        <xdr:cNvPr id="321" name="楕円 320"/>
        <xdr:cNvSpPr/>
      </xdr:nvSpPr>
      <xdr:spPr>
        <a:xfrm>
          <a:off x="7810500" y="6561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139271</xdr:rowOff>
    </xdr:from>
    <xdr:ext cx="534377" cy="259045"/>
    <xdr:sp macro="" textlink="">
      <xdr:nvSpPr>
        <xdr:cNvPr id="322" name="テキスト ボックス 321"/>
        <xdr:cNvSpPr txBox="1"/>
      </xdr:nvSpPr>
      <xdr:spPr>
        <a:xfrm>
          <a:off x="7594111" y="6654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55312</xdr:rowOff>
    </xdr:from>
    <xdr:to>
      <xdr:col>36</xdr:col>
      <xdr:colOff>165100</xdr:colOff>
      <xdr:row>38</xdr:row>
      <xdr:rowOff>156912</xdr:rowOff>
    </xdr:to>
    <xdr:sp macro="" textlink="">
      <xdr:nvSpPr>
        <xdr:cNvPr id="323" name="楕円 322"/>
        <xdr:cNvSpPr/>
      </xdr:nvSpPr>
      <xdr:spPr>
        <a:xfrm>
          <a:off x="6921500" y="657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148039</xdr:rowOff>
    </xdr:from>
    <xdr:ext cx="534377" cy="259045"/>
    <xdr:sp macro="" textlink="">
      <xdr:nvSpPr>
        <xdr:cNvPr id="324" name="テキスト ボックス 323"/>
        <xdr:cNvSpPr txBox="1"/>
      </xdr:nvSpPr>
      <xdr:spPr>
        <a:xfrm>
          <a:off x="6705111" y="6663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5" name="直線コネクタ 33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6" name="テキスト ボックス 335"/>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7" name="直線コネクタ 33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8" name="テキスト ボックス 337"/>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9" name="直線コネクタ 33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40" name="テキスト ボックス 339"/>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1" name="直線コネクタ 34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2" name="テキスト ボックス 341"/>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3" name="直線コネクタ 34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4" name="テキスト ボックス 343"/>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5" name="直線コネクタ 34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6" name="テキスト ボックス 345"/>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149922</xdr:rowOff>
    </xdr:from>
    <xdr:to>
      <xdr:col>54</xdr:col>
      <xdr:colOff>189865</xdr:colOff>
      <xdr:row>59</xdr:row>
      <xdr:rowOff>36680</xdr:rowOff>
    </xdr:to>
    <xdr:cxnSp macro="">
      <xdr:nvCxnSpPr>
        <xdr:cNvPr id="350" name="直線コネクタ 349"/>
        <xdr:cNvCxnSpPr/>
      </xdr:nvCxnSpPr>
      <xdr:spPr>
        <a:xfrm flipV="1">
          <a:off x="10475595" y="8722422"/>
          <a:ext cx="1270" cy="1429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40507</xdr:rowOff>
    </xdr:from>
    <xdr:ext cx="534377" cy="259045"/>
    <xdr:sp macro="" textlink="">
      <xdr:nvSpPr>
        <xdr:cNvPr id="351" name="普通建設事業費最小値テキスト"/>
        <xdr:cNvSpPr txBox="1"/>
      </xdr:nvSpPr>
      <xdr:spPr>
        <a:xfrm>
          <a:off x="10528300" y="1015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36680</xdr:rowOff>
    </xdr:from>
    <xdr:to>
      <xdr:col>55</xdr:col>
      <xdr:colOff>88900</xdr:colOff>
      <xdr:row>59</xdr:row>
      <xdr:rowOff>36680</xdr:rowOff>
    </xdr:to>
    <xdr:cxnSp macro="">
      <xdr:nvCxnSpPr>
        <xdr:cNvPr id="352" name="直線コネクタ 351"/>
        <xdr:cNvCxnSpPr/>
      </xdr:nvCxnSpPr>
      <xdr:spPr>
        <a:xfrm>
          <a:off x="10388600" y="10152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96599</xdr:rowOff>
    </xdr:from>
    <xdr:ext cx="599010" cy="259045"/>
    <xdr:sp macro="" textlink="">
      <xdr:nvSpPr>
        <xdr:cNvPr id="353" name="普通建設事業費最大値テキスト"/>
        <xdr:cNvSpPr txBox="1"/>
      </xdr:nvSpPr>
      <xdr:spPr>
        <a:xfrm>
          <a:off x="10528300" y="8497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149922</xdr:rowOff>
    </xdr:from>
    <xdr:to>
      <xdr:col>55</xdr:col>
      <xdr:colOff>88900</xdr:colOff>
      <xdr:row>50</xdr:row>
      <xdr:rowOff>149922</xdr:rowOff>
    </xdr:to>
    <xdr:cxnSp macro="">
      <xdr:nvCxnSpPr>
        <xdr:cNvPr id="354" name="直線コネクタ 353"/>
        <xdr:cNvCxnSpPr/>
      </xdr:nvCxnSpPr>
      <xdr:spPr>
        <a:xfrm>
          <a:off x="10388600" y="872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82817</xdr:rowOff>
    </xdr:from>
    <xdr:to>
      <xdr:col>55</xdr:col>
      <xdr:colOff>0</xdr:colOff>
      <xdr:row>56</xdr:row>
      <xdr:rowOff>147701</xdr:rowOff>
    </xdr:to>
    <xdr:cxnSp macro="">
      <xdr:nvCxnSpPr>
        <xdr:cNvPr id="355" name="直線コネクタ 354"/>
        <xdr:cNvCxnSpPr/>
      </xdr:nvCxnSpPr>
      <xdr:spPr>
        <a:xfrm>
          <a:off x="9639300" y="9684017"/>
          <a:ext cx="838200" cy="6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89393</xdr:rowOff>
    </xdr:from>
    <xdr:ext cx="534377" cy="259045"/>
    <xdr:sp macro="" textlink="">
      <xdr:nvSpPr>
        <xdr:cNvPr id="356" name="普通建設事業費平均値テキスト"/>
        <xdr:cNvSpPr txBox="1"/>
      </xdr:nvSpPr>
      <xdr:spPr>
        <a:xfrm>
          <a:off x="10528300" y="9862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110966</xdr:rowOff>
    </xdr:from>
    <xdr:to>
      <xdr:col>55</xdr:col>
      <xdr:colOff>50800</xdr:colOff>
      <xdr:row>58</xdr:row>
      <xdr:rowOff>41116</xdr:rowOff>
    </xdr:to>
    <xdr:sp macro="" textlink="">
      <xdr:nvSpPr>
        <xdr:cNvPr id="357" name="フローチャート: 判断 356"/>
        <xdr:cNvSpPr/>
      </xdr:nvSpPr>
      <xdr:spPr>
        <a:xfrm>
          <a:off x="10426700" y="988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37930</xdr:rowOff>
    </xdr:from>
    <xdr:to>
      <xdr:col>50</xdr:col>
      <xdr:colOff>114300</xdr:colOff>
      <xdr:row>56</xdr:row>
      <xdr:rowOff>82817</xdr:rowOff>
    </xdr:to>
    <xdr:cxnSp macro="">
      <xdr:nvCxnSpPr>
        <xdr:cNvPr id="358" name="直線コネクタ 357"/>
        <xdr:cNvCxnSpPr/>
      </xdr:nvCxnSpPr>
      <xdr:spPr>
        <a:xfrm>
          <a:off x="8750300" y="9467680"/>
          <a:ext cx="889000" cy="216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75938</xdr:rowOff>
    </xdr:from>
    <xdr:to>
      <xdr:col>50</xdr:col>
      <xdr:colOff>165100</xdr:colOff>
      <xdr:row>58</xdr:row>
      <xdr:rowOff>6088</xdr:rowOff>
    </xdr:to>
    <xdr:sp macro="" textlink="">
      <xdr:nvSpPr>
        <xdr:cNvPr id="359" name="フローチャート: 判断 358"/>
        <xdr:cNvSpPr/>
      </xdr:nvSpPr>
      <xdr:spPr>
        <a:xfrm>
          <a:off x="9588500" y="9848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168665</xdr:rowOff>
    </xdr:from>
    <xdr:ext cx="534377" cy="259045"/>
    <xdr:sp macro="" textlink="">
      <xdr:nvSpPr>
        <xdr:cNvPr id="360" name="テキスト ボックス 359"/>
        <xdr:cNvSpPr txBox="1"/>
      </xdr:nvSpPr>
      <xdr:spPr>
        <a:xfrm>
          <a:off x="9372111" y="994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37930</xdr:rowOff>
    </xdr:from>
    <xdr:to>
      <xdr:col>45</xdr:col>
      <xdr:colOff>177800</xdr:colOff>
      <xdr:row>56</xdr:row>
      <xdr:rowOff>75127</xdr:rowOff>
    </xdr:to>
    <xdr:cxnSp macro="">
      <xdr:nvCxnSpPr>
        <xdr:cNvPr id="361" name="直線コネクタ 360"/>
        <xdr:cNvCxnSpPr/>
      </xdr:nvCxnSpPr>
      <xdr:spPr>
        <a:xfrm flipV="1">
          <a:off x="7861300" y="9467680"/>
          <a:ext cx="889000" cy="208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88469</xdr:rowOff>
    </xdr:from>
    <xdr:to>
      <xdr:col>46</xdr:col>
      <xdr:colOff>38100</xdr:colOff>
      <xdr:row>58</xdr:row>
      <xdr:rowOff>18619</xdr:rowOff>
    </xdr:to>
    <xdr:sp macro="" textlink="">
      <xdr:nvSpPr>
        <xdr:cNvPr id="362" name="フローチャート: 判断 361"/>
        <xdr:cNvSpPr/>
      </xdr:nvSpPr>
      <xdr:spPr>
        <a:xfrm>
          <a:off x="8699500" y="986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9746</xdr:rowOff>
    </xdr:from>
    <xdr:ext cx="534377" cy="259045"/>
    <xdr:sp macro="" textlink="">
      <xdr:nvSpPr>
        <xdr:cNvPr id="363" name="テキスト ボックス 362"/>
        <xdr:cNvSpPr txBox="1"/>
      </xdr:nvSpPr>
      <xdr:spPr>
        <a:xfrm>
          <a:off x="8483111" y="995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75127</xdr:rowOff>
    </xdr:from>
    <xdr:to>
      <xdr:col>41</xdr:col>
      <xdr:colOff>50800</xdr:colOff>
      <xdr:row>58</xdr:row>
      <xdr:rowOff>16583</xdr:rowOff>
    </xdr:to>
    <xdr:cxnSp macro="">
      <xdr:nvCxnSpPr>
        <xdr:cNvPr id="364" name="直線コネクタ 363"/>
        <xdr:cNvCxnSpPr/>
      </xdr:nvCxnSpPr>
      <xdr:spPr>
        <a:xfrm flipV="1">
          <a:off x="6972300" y="9676327"/>
          <a:ext cx="889000" cy="284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83737</xdr:rowOff>
    </xdr:from>
    <xdr:to>
      <xdr:col>41</xdr:col>
      <xdr:colOff>101600</xdr:colOff>
      <xdr:row>58</xdr:row>
      <xdr:rowOff>13887</xdr:rowOff>
    </xdr:to>
    <xdr:sp macro="" textlink="">
      <xdr:nvSpPr>
        <xdr:cNvPr id="365" name="フローチャート: 判断 364"/>
        <xdr:cNvSpPr/>
      </xdr:nvSpPr>
      <xdr:spPr>
        <a:xfrm>
          <a:off x="7810500" y="9856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5014</xdr:rowOff>
    </xdr:from>
    <xdr:ext cx="534377" cy="259045"/>
    <xdr:sp macro="" textlink="">
      <xdr:nvSpPr>
        <xdr:cNvPr id="366" name="テキスト ボックス 365"/>
        <xdr:cNvSpPr txBox="1"/>
      </xdr:nvSpPr>
      <xdr:spPr>
        <a:xfrm>
          <a:off x="7594111" y="9949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112828</xdr:rowOff>
    </xdr:from>
    <xdr:to>
      <xdr:col>36</xdr:col>
      <xdr:colOff>165100</xdr:colOff>
      <xdr:row>58</xdr:row>
      <xdr:rowOff>42978</xdr:rowOff>
    </xdr:to>
    <xdr:sp macro="" textlink="">
      <xdr:nvSpPr>
        <xdr:cNvPr id="367" name="フローチャート: 判断 366"/>
        <xdr:cNvSpPr/>
      </xdr:nvSpPr>
      <xdr:spPr>
        <a:xfrm>
          <a:off x="6921500" y="9885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59505</xdr:rowOff>
    </xdr:from>
    <xdr:ext cx="534377" cy="259045"/>
    <xdr:sp macro="" textlink="">
      <xdr:nvSpPr>
        <xdr:cNvPr id="368" name="テキスト ボックス 367"/>
        <xdr:cNvSpPr txBox="1"/>
      </xdr:nvSpPr>
      <xdr:spPr>
        <a:xfrm>
          <a:off x="6705111" y="9660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96901</xdr:rowOff>
    </xdr:from>
    <xdr:to>
      <xdr:col>55</xdr:col>
      <xdr:colOff>50800</xdr:colOff>
      <xdr:row>57</xdr:row>
      <xdr:rowOff>27051</xdr:rowOff>
    </xdr:to>
    <xdr:sp macro="" textlink="">
      <xdr:nvSpPr>
        <xdr:cNvPr id="374" name="楕円 373"/>
        <xdr:cNvSpPr/>
      </xdr:nvSpPr>
      <xdr:spPr>
        <a:xfrm>
          <a:off x="10426700" y="969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119778</xdr:rowOff>
    </xdr:from>
    <xdr:ext cx="599010" cy="259045"/>
    <xdr:sp macro="" textlink="">
      <xdr:nvSpPr>
        <xdr:cNvPr id="375" name="普通建設事業費該当値テキスト"/>
        <xdr:cNvSpPr txBox="1"/>
      </xdr:nvSpPr>
      <xdr:spPr>
        <a:xfrm>
          <a:off x="10528300" y="9549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32017</xdr:rowOff>
    </xdr:from>
    <xdr:to>
      <xdr:col>50</xdr:col>
      <xdr:colOff>165100</xdr:colOff>
      <xdr:row>56</xdr:row>
      <xdr:rowOff>133617</xdr:rowOff>
    </xdr:to>
    <xdr:sp macro="" textlink="">
      <xdr:nvSpPr>
        <xdr:cNvPr id="376" name="楕円 375"/>
        <xdr:cNvSpPr/>
      </xdr:nvSpPr>
      <xdr:spPr>
        <a:xfrm>
          <a:off x="9588500" y="9633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150144</xdr:rowOff>
    </xdr:from>
    <xdr:ext cx="599010" cy="259045"/>
    <xdr:sp macro="" textlink="">
      <xdr:nvSpPr>
        <xdr:cNvPr id="377" name="テキスト ボックス 376"/>
        <xdr:cNvSpPr txBox="1"/>
      </xdr:nvSpPr>
      <xdr:spPr>
        <a:xfrm>
          <a:off x="9339795" y="9408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158580</xdr:rowOff>
    </xdr:from>
    <xdr:to>
      <xdr:col>46</xdr:col>
      <xdr:colOff>38100</xdr:colOff>
      <xdr:row>55</xdr:row>
      <xdr:rowOff>88730</xdr:rowOff>
    </xdr:to>
    <xdr:sp macro="" textlink="">
      <xdr:nvSpPr>
        <xdr:cNvPr id="378" name="楕円 377"/>
        <xdr:cNvSpPr/>
      </xdr:nvSpPr>
      <xdr:spPr>
        <a:xfrm>
          <a:off x="8699500" y="941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105257</xdr:rowOff>
    </xdr:from>
    <xdr:ext cx="599010" cy="259045"/>
    <xdr:sp macro="" textlink="">
      <xdr:nvSpPr>
        <xdr:cNvPr id="379" name="テキスト ボックス 378"/>
        <xdr:cNvSpPr txBox="1"/>
      </xdr:nvSpPr>
      <xdr:spPr>
        <a:xfrm>
          <a:off x="8450795" y="9192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24327</xdr:rowOff>
    </xdr:from>
    <xdr:to>
      <xdr:col>41</xdr:col>
      <xdr:colOff>101600</xdr:colOff>
      <xdr:row>56</xdr:row>
      <xdr:rowOff>125927</xdr:rowOff>
    </xdr:to>
    <xdr:sp macro="" textlink="">
      <xdr:nvSpPr>
        <xdr:cNvPr id="380" name="楕円 379"/>
        <xdr:cNvSpPr/>
      </xdr:nvSpPr>
      <xdr:spPr>
        <a:xfrm>
          <a:off x="7810500" y="9625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142454</xdr:rowOff>
    </xdr:from>
    <xdr:ext cx="599010" cy="259045"/>
    <xdr:sp macro="" textlink="">
      <xdr:nvSpPr>
        <xdr:cNvPr id="381" name="テキスト ボックス 380"/>
        <xdr:cNvSpPr txBox="1"/>
      </xdr:nvSpPr>
      <xdr:spPr>
        <a:xfrm>
          <a:off x="7561795" y="9400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137233</xdr:rowOff>
    </xdr:from>
    <xdr:to>
      <xdr:col>36</xdr:col>
      <xdr:colOff>165100</xdr:colOff>
      <xdr:row>58</xdr:row>
      <xdr:rowOff>67383</xdr:rowOff>
    </xdr:to>
    <xdr:sp macro="" textlink="">
      <xdr:nvSpPr>
        <xdr:cNvPr id="382" name="楕円 381"/>
        <xdr:cNvSpPr/>
      </xdr:nvSpPr>
      <xdr:spPr>
        <a:xfrm>
          <a:off x="6921500" y="9909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58510</xdr:rowOff>
    </xdr:from>
    <xdr:ext cx="534377" cy="259045"/>
    <xdr:sp macro="" textlink="">
      <xdr:nvSpPr>
        <xdr:cNvPr id="383" name="テキスト ボックス 382"/>
        <xdr:cNvSpPr txBox="1"/>
      </xdr:nvSpPr>
      <xdr:spPr>
        <a:xfrm>
          <a:off x="6705111" y="10002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4" name="直線コネクタ 39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5" name="テキスト ボックス 39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6" name="直線コネクタ 39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7" name="テキスト ボックス 39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8" name="直線コネクタ 39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9" name="テキスト ボックス 39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0" name="直線コネクタ 39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1" name="テキスト ボックス 40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2" name="直線コネクタ 40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3" name="テキスト ボックス 402"/>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4" name="直線コネクタ 40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5" name="テキスト ボックス 404"/>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6" name="直線コネクタ 40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7" name="テキスト ボックス 40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15059</xdr:rowOff>
    </xdr:from>
    <xdr:to>
      <xdr:col>54</xdr:col>
      <xdr:colOff>189865</xdr:colOff>
      <xdr:row>79</xdr:row>
      <xdr:rowOff>98879</xdr:rowOff>
    </xdr:to>
    <xdr:cxnSp macro="">
      <xdr:nvCxnSpPr>
        <xdr:cNvPr id="409" name="直線コネクタ 408"/>
        <xdr:cNvCxnSpPr/>
      </xdr:nvCxnSpPr>
      <xdr:spPr>
        <a:xfrm flipV="1">
          <a:off x="10475595" y="12359459"/>
          <a:ext cx="1270"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10"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11" name="直線コネクタ 410"/>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133186</xdr:rowOff>
    </xdr:from>
    <xdr:ext cx="599010" cy="259045"/>
    <xdr:sp macro="" textlink="">
      <xdr:nvSpPr>
        <xdr:cNvPr id="412" name="普通建設事業費 （ うち新規整備　）最大値テキスト"/>
        <xdr:cNvSpPr txBox="1"/>
      </xdr:nvSpPr>
      <xdr:spPr>
        <a:xfrm>
          <a:off x="10528300" y="12134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15059</xdr:rowOff>
    </xdr:from>
    <xdr:to>
      <xdr:col>55</xdr:col>
      <xdr:colOff>88900</xdr:colOff>
      <xdr:row>72</xdr:row>
      <xdr:rowOff>15059</xdr:rowOff>
    </xdr:to>
    <xdr:cxnSp macro="">
      <xdr:nvCxnSpPr>
        <xdr:cNvPr id="413" name="直線コネクタ 412"/>
        <xdr:cNvCxnSpPr/>
      </xdr:nvCxnSpPr>
      <xdr:spPr>
        <a:xfrm>
          <a:off x="10388600" y="1235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133277</xdr:rowOff>
    </xdr:from>
    <xdr:to>
      <xdr:col>55</xdr:col>
      <xdr:colOff>0</xdr:colOff>
      <xdr:row>76</xdr:row>
      <xdr:rowOff>39987</xdr:rowOff>
    </xdr:to>
    <xdr:cxnSp macro="">
      <xdr:nvCxnSpPr>
        <xdr:cNvPr id="414" name="直線コネクタ 413"/>
        <xdr:cNvCxnSpPr/>
      </xdr:nvCxnSpPr>
      <xdr:spPr>
        <a:xfrm>
          <a:off x="9639300" y="12477677"/>
          <a:ext cx="838200" cy="592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168031</xdr:rowOff>
    </xdr:from>
    <xdr:ext cx="534377" cy="259045"/>
    <xdr:sp macro="" textlink="">
      <xdr:nvSpPr>
        <xdr:cNvPr id="415" name="普通建設事業費 （ うち新規整備　）平均値テキスト"/>
        <xdr:cNvSpPr txBox="1"/>
      </xdr:nvSpPr>
      <xdr:spPr>
        <a:xfrm>
          <a:off x="10528300" y="133696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18154</xdr:rowOff>
    </xdr:from>
    <xdr:to>
      <xdr:col>55</xdr:col>
      <xdr:colOff>50800</xdr:colOff>
      <xdr:row>78</xdr:row>
      <xdr:rowOff>119754</xdr:rowOff>
    </xdr:to>
    <xdr:sp macro="" textlink="">
      <xdr:nvSpPr>
        <xdr:cNvPr id="416" name="フローチャート: 判断 415"/>
        <xdr:cNvSpPr/>
      </xdr:nvSpPr>
      <xdr:spPr>
        <a:xfrm>
          <a:off x="10426700" y="1339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25193</xdr:rowOff>
    </xdr:from>
    <xdr:to>
      <xdr:col>50</xdr:col>
      <xdr:colOff>114300</xdr:colOff>
      <xdr:row>72</xdr:row>
      <xdr:rowOff>133277</xdr:rowOff>
    </xdr:to>
    <xdr:cxnSp macro="">
      <xdr:nvCxnSpPr>
        <xdr:cNvPr id="417" name="直線コネクタ 416"/>
        <xdr:cNvCxnSpPr/>
      </xdr:nvCxnSpPr>
      <xdr:spPr>
        <a:xfrm>
          <a:off x="8750300" y="12198143"/>
          <a:ext cx="889000" cy="27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122472</xdr:rowOff>
    </xdr:from>
    <xdr:to>
      <xdr:col>50</xdr:col>
      <xdr:colOff>165100</xdr:colOff>
      <xdr:row>78</xdr:row>
      <xdr:rowOff>52622</xdr:rowOff>
    </xdr:to>
    <xdr:sp macro="" textlink="">
      <xdr:nvSpPr>
        <xdr:cNvPr id="418" name="フローチャート: 判断 417"/>
        <xdr:cNvSpPr/>
      </xdr:nvSpPr>
      <xdr:spPr>
        <a:xfrm>
          <a:off x="9588500" y="1332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43749</xdr:rowOff>
    </xdr:from>
    <xdr:ext cx="534377" cy="259045"/>
    <xdr:sp macro="" textlink="">
      <xdr:nvSpPr>
        <xdr:cNvPr id="419" name="テキスト ボックス 418"/>
        <xdr:cNvSpPr txBox="1"/>
      </xdr:nvSpPr>
      <xdr:spPr>
        <a:xfrm>
          <a:off x="9372111" y="1341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25193</xdr:rowOff>
    </xdr:from>
    <xdr:to>
      <xdr:col>45</xdr:col>
      <xdr:colOff>177800</xdr:colOff>
      <xdr:row>78</xdr:row>
      <xdr:rowOff>138035</xdr:rowOff>
    </xdr:to>
    <xdr:cxnSp macro="">
      <xdr:nvCxnSpPr>
        <xdr:cNvPr id="420" name="直線コネクタ 419"/>
        <xdr:cNvCxnSpPr/>
      </xdr:nvCxnSpPr>
      <xdr:spPr>
        <a:xfrm flipV="1">
          <a:off x="7861300" y="12198143"/>
          <a:ext cx="889000" cy="1312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99654</xdr:rowOff>
    </xdr:from>
    <xdr:to>
      <xdr:col>46</xdr:col>
      <xdr:colOff>38100</xdr:colOff>
      <xdr:row>78</xdr:row>
      <xdr:rowOff>29804</xdr:rowOff>
    </xdr:to>
    <xdr:sp macro="" textlink="">
      <xdr:nvSpPr>
        <xdr:cNvPr id="421" name="フローチャート: 判断 420"/>
        <xdr:cNvSpPr/>
      </xdr:nvSpPr>
      <xdr:spPr>
        <a:xfrm>
          <a:off x="8699500" y="1330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20931</xdr:rowOff>
    </xdr:from>
    <xdr:ext cx="534377" cy="259045"/>
    <xdr:sp macro="" textlink="">
      <xdr:nvSpPr>
        <xdr:cNvPr id="422" name="テキスト ボックス 421"/>
        <xdr:cNvSpPr txBox="1"/>
      </xdr:nvSpPr>
      <xdr:spPr>
        <a:xfrm>
          <a:off x="8483111" y="13394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165945</xdr:rowOff>
    </xdr:from>
    <xdr:to>
      <xdr:col>41</xdr:col>
      <xdr:colOff>50800</xdr:colOff>
      <xdr:row>78</xdr:row>
      <xdr:rowOff>138035</xdr:rowOff>
    </xdr:to>
    <xdr:cxnSp macro="">
      <xdr:nvCxnSpPr>
        <xdr:cNvPr id="423" name="直線コネクタ 422"/>
        <xdr:cNvCxnSpPr/>
      </xdr:nvCxnSpPr>
      <xdr:spPr>
        <a:xfrm>
          <a:off x="6972300" y="13367595"/>
          <a:ext cx="889000" cy="143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107820</xdr:rowOff>
    </xdr:from>
    <xdr:to>
      <xdr:col>41</xdr:col>
      <xdr:colOff>101600</xdr:colOff>
      <xdr:row>78</xdr:row>
      <xdr:rowOff>37970</xdr:rowOff>
    </xdr:to>
    <xdr:sp macro="" textlink="">
      <xdr:nvSpPr>
        <xdr:cNvPr id="424" name="フローチャート: 判断 423"/>
        <xdr:cNvSpPr/>
      </xdr:nvSpPr>
      <xdr:spPr>
        <a:xfrm>
          <a:off x="7810500" y="13309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54497</xdr:rowOff>
    </xdr:from>
    <xdr:ext cx="534377" cy="259045"/>
    <xdr:sp macro="" textlink="">
      <xdr:nvSpPr>
        <xdr:cNvPr id="425" name="テキスト ボックス 424"/>
        <xdr:cNvSpPr txBox="1"/>
      </xdr:nvSpPr>
      <xdr:spPr>
        <a:xfrm>
          <a:off x="7594111" y="13084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123941</xdr:rowOff>
    </xdr:from>
    <xdr:to>
      <xdr:col>36</xdr:col>
      <xdr:colOff>165100</xdr:colOff>
      <xdr:row>78</xdr:row>
      <xdr:rowOff>54091</xdr:rowOff>
    </xdr:to>
    <xdr:sp macro="" textlink="">
      <xdr:nvSpPr>
        <xdr:cNvPr id="426" name="フローチャート: 判断 425"/>
        <xdr:cNvSpPr/>
      </xdr:nvSpPr>
      <xdr:spPr>
        <a:xfrm>
          <a:off x="6921500" y="1332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45218</xdr:rowOff>
    </xdr:from>
    <xdr:ext cx="534377" cy="259045"/>
    <xdr:sp macro="" textlink="">
      <xdr:nvSpPr>
        <xdr:cNvPr id="427" name="テキスト ボックス 426"/>
        <xdr:cNvSpPr txBox="1"/>
      </xdr:nvSpPr>
      <xdr:spPr>
        <a:xfrm>
          <a:off x="6705111" y="13418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8" name="テキスト ボックス 42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9" name="テキスト ボックス 42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0" name="テキスト ボックス 42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1" name="テキスト ボックス 43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2" name="テキスト ボックス 43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160637</xdr:rowOff>
    </xdr:from>
    <xdr:to>
      <xdr:col>55</xdr:col>
      <xdr:colOff>50800</xdr:colOff>
      <xdr:row>76</xdr:row>
      <xdr:rowOff>90787</xdr:rowOff>
    </xdr:to>
    <xdr:sp macro="" textlink="">
      <xdr:nvSpPr>
        <xdr:cNvPr id="433" name="楕円 432"/>
        <xdr:cNvSpPr/>
      </xdr:nvSpPr>
      <xdr:spPr>
        <a:xfrm>
          <a:off x="10426700" y="1301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12064</xdr:rowOff>
    </xdr:from>
    <xdr:ext cx="534377" cy="259045"/>
    <xdr:sp macro="" textlink="">
      <xdr:nvSpPr>
        <xdr:cNvPr id="434" name="普通建設事業費 （ うち新規整備　）該当値テキスト"/>
        <xdr:cNvSpPr txBox="1"/>
      </xdr:nvSpPr>
      <xdr:spPr>
        <a:xfrm>
          <a:off x="10528300" y="12870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82477</xdr:rowOff>
    </xdr:from>
    <xdr:to>
      <xdr:col>50</xdr:col>
      <xdr:colOff>165100</xdr:colOff>
      <xdr:row>73</xdr:row>
      <xdr:rowOff>12627</xdr:rowOff>
    </xdr:to>
    <xdr:sp macro="" textlink="">
      <xdr:nvSpPr>
        <xdr:cNvPr id="435" name="楕円 434"/>
        <xdr:cNvSpPr/>
      </xdr:nvSpPr>
      <xdr:spPr>
        <a:xfrm>
          <a:off x="9588500" y="12426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71</xdr:row>
      <xdr:rowOff>29154</xdr:rowOff>
    </xdr:from>
    <xdr:ext cx="599010" cy="259045"/>
    <xdr:sp macro="" textlink="">
      <xdr:nvSpPr>
        <xdr:cNvPr id="436" name="テキスト ボックス 435"/>
        <xdr:cNvSpPr txBox="1"/>
      </xdr:nvSpPr>
      <xdr:spPr>
        <a:xfrm>
          <a:off x="9339795" y="12202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70</xdr:row>
      <xdr:rowOff>145843</xdr:rowOff>
    </xdr:from>
    <xdr:to>
      <xdr:col>46</xdr:col>
      <xdr:colOff>38100</xdr:colOff>
      <xdr:row>71</xdr:row>
      <xdr:rowOff>75993</xdr:rowOff>
    </xdr:to>
    <xdr:sp macro="" textlink="">
      <xdr:nvSpPr>
        <xdr:cNvPr id="437" name="楕円 436"/>
        <xdr:cNvSpPr/>
      </xdr:nvSpPr>
      <xdr:spPr>
        <a:xfrm>
          <a:off x="8699500" y="12147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69</xdr:row>
      <xdr:rowOff>92520</xdr:rowOff>
    </xdr:from>
    <xdr:ext cx="599010" cy="259045"/>
    <xdr:sp macro="" textlink="">
      <xdr:nvSpPr>
        <xdr:cNvPr id="438" name="テキスト ボックス 437"/>
        <xdr:cNvSpPr txBox="1"/>
      </xdr:nvSpPr>
      <xdr:spPr>
        <a:xfrm>
          <a:off x="8450795" y="11922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87235</xdr:rowOff>
    </xdr:from>
    <xdr:to>
      <xdr:col>41</xdr:col>
      <xdr:colOff>101600</xdr:colOff>
      <xdr:row>79</xdr:row>
      <xdr:rowOff>17385</xdr:rowOff>
    </xdr:to>
    <xdr:sp macro="" textlink="">
      <xdr:nvSpPr>
        <xdr:cNvPr id="439" name="楕円 438"/>
        <xdr:cNvSpPr/>
      </xdr:nvSpPr>
      <xdr:spPr>
        <a:xfrm>
          <a:off x="7810500" y="13460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8512</xdr:rowOff>
    </xdr:from>
    <xdr:ext cx="534377" cy="259045"/>
    <xdr:sp macro="" textlink="">
      <xdr:nvSpPr>
        <xdr:cNvPr id="440" name="テキスト ボックス 439"/>
        <xdr:cNvSpPr txBox="1"/>
      </xdr:nvSpPr>
      <xdr:spPr>
        <a:xfrm>
          <a:off x="7594111" y="13553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115145</xdr:rowOff>
    </xdr:from>
    <xdr:to>
      <xdr:col>36</xdr:col>
      <xdr:colOff>165100</xdr:colOff>
      <xdr:row>78</xdr:row>
      <xdr:rowOff>45295</xdr:rowOff>
    </xdr:to>
    <xdr:sp macro="" textlink="">
      <xdr:nvSpPr>
        <xdr:cNvPr id="441" name="楕円 440"/>
        <xdr:cNvSpPr/>
      </xdr:nvSpPr>
      <xdr:spPr>
        <a:xfrm>
          <a:off x="6921500" y="1331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61822</xdr:rowOff>
    </xdr:from>
    <xdr:ext cx="534377" cy="259045"/>
    <xdr:sp macro="" textlink="">
      <xdr:nvSpPr>
        <xdr:cNvPr id="442" name="テキスト ボックス 441"/>
        <xdr:cNvSpPr txBox="1"/>
      </xdr:nvSpPr>
      <xdr:spPr>
        <a:xfrm>
          <a:off x="6705111" y="13092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3" name="正方形/長方形 44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4" name="正方形/長方形 44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5" name="正方形/長方形 44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6" name="正方形/長方形 44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7" name="正方形/長方形 44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8" name="正方形/長方形 44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9" name="正方形/長方形 44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0" name="正方形/長方形 44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1" name="テキスト ボックス 45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2" name="直線コネクタ 45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3" name="直線コネクタ 45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4" name="テキスト ボックス 45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5" name="直線コネクタ 45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6" name="テキスト ボックス 455"/>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7" name="直線コネクタ 45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8" name="テキスト ボックス 457"/>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9" name="直線コネクタ 45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60" name="テキスト ボックス 459"/>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1" name="直線コネクタ 46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2" name="テキスト ボックス 461"/>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3" name="直線コネクタ 46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4" name="テキスト ボックス 46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57548</xdr:rowOff>
    </xdr:from>
    <xdr:to>
      <xdr:col>54</xdr:col>
      <xdr:colOff>189865</xdr:colOff>
      <xdr:row>99</xdr:row>
      <xdr:rowOff>63195</xdr:rowOff>
    </xdr:to>
    <xdr:cxnSp macro="">
      <xdr:nvCxnSpPr>
        <xdr:cNvPr id="468" name="直線コネクタ 467"/>
        <xdr:cNvCxnSpPr/>
      </xdr:nvCxnSpPr>
      <xdr:spPr>
        <a:xfrm flipV="1">
          <a:off x="10475595" y="15659498"/>
          <a:ext cx="1270" cy="1377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67022</xdr:rowOff>
    </xdr:from>
    <xdr:ext cx="534377" cy="259045"/>
    <xdr:sp macro="" textlink="">
      <xdr:nvSpPr>
        <xdr:cNvPr id="469" name="普通建設事業費 （ うち更新整備　）最小値テキスト"/>
        <xdr:cNvSpPr txBox="1"/>
      </xdr:nvSpPr>
      <xdr:spPr>
        <a:xfrm>
          <a:off x="10528300" y="1704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63195</xdr:rowOff>
    </xdr:from>
    <xdr:to>
      <xdr:col>55</xdr:col>
      <xdr:colOff>88900</xdr:colOff>
      <xdr:row>99</xdr:row>
      <xdr:rowOff>63195</xdr:rowOff>
    </xdr:to>
    <xdr:cxnSp macro="">
      <xdr:nvCxnSpPr>
        <xdr:cNvPr id="470" name="直線コネクタ 469"/>
        <xdr:cNvCxnSpPr/>
      </xdr:nvCxnSpPr>
      <xdr:spPr>
        <a:xfrm>
          <a:off x="10388600" y="17036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4225</xdr:rowOff>
    </xdr:from>
    <xdr:ext cx="599010" cy="259045"/>
    <xdr:sp macro="" textlink="">
      <xdr:nvSpPr>
        <xdr:cNvPr id="471" name="普通建設事業費 （ うち更新整備　）最大値テキスト"/>
        <xdr:cNvSpPr txBox="1"/>
      </xdr:nvSpPr>
      <xdr:spPr>
        <a:xfrm>
          <a:off x="10528300" y="15434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57548</xdr:rowOff>
    </xdr:from>
    <xdr:to>
      <xdr:col>55</xdr:col>
      <xdr:colOff>88900</xdr:colOff>
      <xdr:row>91</xdr:row>
      <xdr:rowOff>57548</xdr:rowOff>
    </xdr:to>
    <xdr:cxnSp macro="">
      <xdr:nvCxnSpPr>
        <xdr:cNvPr id="472" name="直線コネクタ 471"/>
        <xdr:cNvCxnSpPr/>
      </xdr:nvCxnSpPr>
      <xdr:spPr>
        <a:xfrm>
          <a:off x="10388600" y="15659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68100</xdr:rowOff>
    </xdr:from>
    <xdr:to>
      <xdr:col>55</xdr:col>
      <xdr:colOff>0</xdr:colOff>
      <xdr:row>98</xdr:row>
      <xdr:rowOff>155173</xdr:rowOff>
    </xdr:to>
    <xdr:cxnSp macro="">
      <xdr:nvCxnSpPr>
        <xdr:cNvPr id="473" name="直線コネクタ 472"/>
        <xdr:cNvCxnSpPr/>
      </xdr:nvCxnSpPr>
      <xdr:spPr>
        <a:xfrm flipV="1">
          <a:off x="9639300" y="16870200"/>
          <a:ext cx="838200" cy="87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26542</xdr:rowOff>
    </xdr:from>
    <xdr:ext cx="534377" cy="259045"/>
    <xdr:sp macro="" textlink="">
      <xdr:nvSpPr>
        <xdr:cNvPr id="474" name="普通建設事業費 （ うち更新整備　）平均値テキスト"/>
        <xdr:cNvSpPr txBox="1"/>
      </xdr:nvSpPr>
      <xdr:spPr>
        <a:xfrm>
          <a:off x="10528300" y="168286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48115</xdr:rowOff>
    </xdr:from>
    <xdr:to>
      <xdr:col>55</xdr:col>
      <xdr:colOff>50800</xdr:colOff>
      <xdr:row>98</xdr:row>
      <xdr:rowOff>149715</xdr:rowOff>
    </xdr:to>
    <xdr:sp macro="" textlink="">
      <xdr:nvSpPr>
        <xdr:cNvPr id="475" name="フローチャート: 判断 474"/>
        <xdr:cNvSpPr/>
      </xdr:nvSpPr>
      <xdr:spPr>
        <a:xfrm>
          <a:off x="10426700" y="1685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83184</xdr:rowOff>
    </xdr:from>
    <xdr:to>
      <xdr:col>50</xdr:col>
      <xdr:colOff>114300</xdr:colOff>
      <xdr:row>98</xdr:row>
      <xdr:rowOff>155173</xdr:rowOff>
    </xdr:to>
    <xdr:cxnSp macro="">
      <xdr:nvCxnSpPr>
        <xdr:cNvPr id="476" name="直線コネクタ 475"/>
        <xdr:cNvCxnSpPr/>
      </xdr:nvCxnSpPr>
      <xdr:spPr>
        <a:xfrm>
          <a:off x="8750300" y="16885284"/>
          <a:ext cx="889000" cy="71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39199</xdr:rowOff>
    </xdr:from>
    <xdr:to>
      <xdr:col>50</xdr:col>
      <xdr:colOff>165100</xdr:colOff>
      <xdr:row>98</xdr:row>
      <xdr:rowOff>140799</xdr:rowOff>
    </xdr:to>
    <xdr:sp macro="" textlink="">
      <xdr:nvSpPr>
        <xdr:cNvPr id="477" name="フローチャート: 判断 476"/>
        <xdr:cNvSpPr/>
      </xdr:nvSpPr>
      <xdr:spPr>
        <a:xfrm>
          <a:off x="9588500" y="1684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157326</xdr:rowOff>
    </xdr:from>
    <xdr:ext cx="534377" cy="259045"/>
    <xdr:sp macro="" textlink="">
      <xdr:nvSpPr>
        <xdr:cNvPr id="478" name="テキスト ボックス 477"/>
        <xdr:cNvSpPr txBox="1"/>
      </xdr:nvSpPr>
      <xdr:spPr>
        <a:xfrm>
          <a:off x="9372111" y="1661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37722</xdr:rowOff>
    </xdr:from>
    <xdr:to>
      <xdr:col>45</xdr:col>
      <xdr:colOff>177800</xdr:colOff>
      <xdr:row>98</xdr:row>
      <xdr:rowOff>83184</xdr:rowOff>
    </xdr:to>
    <xdr:cxnSp macro="">
      <xdr:nvCxnSpPr>
        <xdr:cNvPr id="479" name="直線コネクタ 478"/>
        <xdr:cNvCxnSpPr/>
      </xdr:nvCxnSpPr>
      <xdr:spPr>
        <a:xfrm>
          <a:off x="7861300" y="16668372"/>
          <a:ext cx="889000" cy="216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53539</xdr:rowOff>
    </xdr:from>
    <xdr:to>
      <xdr:col>46</xdr:col>
      <xdr:colOff>38100</xdr:colOff>
      <xdr:row>98</xdr:row>
      <xdr:rowOff>155139</xdr:rowOff>
    </xdr:to>
    <xdr:sp macro="" textlink="">
      <xdr:nvSpPr>
        <xdr:cNvPr id="480" name="フローチャート: 判断 479"/>
        <xdr:cNvSpPr/>
      </xdr:nvSpPr>
      <xdr:spPr>
        <a:xfrm>
          <a:off x="8699500" y="1685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146266</xdr:rowOff>
    </xdr:from>
    <xdr:ext cx="534377" cy="259045"/>
    <xdr:sp macro="" textlink="">
      <xdr:nvSpPr>
        <xdr:cNvPr id="481" name="テキスト ボックス 480"/>
        <xdr:cNvSpPr txBox="1"/>
      </xdr:nvSpPr>
      <xdr:spPr>
        <a:xfrm>
          <a:off x="8483111" y="1694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37722</xdr:rowOff>
    </xdr:from>
    <xdr:to>
      <xdr:col>41</xdr:col>
      <xdr:colOff>50800</xdr:colOff>
      <xdr:row>98</xdr:row>
      <xdr:rowOff>147025</xdr:rowOff>
    </xdr:to>
    <xdr:cxnSp macro="">
      <xdr:nvCxnSpPr>
        <xdr:cNvPr id="482" name="直線コネクタ 481"/>
        <xdr:cNvCxnSpPr/>
      </xdr:nvCxnSpPr>
      <xdr:spPr>
        <a:xfrm flipV="1">
          <a:off x="6972300" y="16668372"/>
          <a:ext cx="889000" cy="280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48265</xdr:rowOff>
    </xdr:from>
    <xdr:to>
      <xdr:col>41</xdr:col>
      <xdr:colOff>101600</xdr:colOff>
      <xdr:row>98</xdr:row>
      <xdr:rowOff>149865</xdr:rowOff>
    </xdr:to>
    <xdr:sp macro="" textlink="">
      <xdr:nvSpPr>
        <xdr:cNvPr id="483" name="フローチャート: 判断 482"/>
        <xdr:cNvSpPr/>
      </xdr:nvSpPr>
      <xdr:spPr>
        <a:xfrm>
          <a:off x="7810500" y="1685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140992</xdr:rowOff>
    </xdr:from>
    <xdr:ext cx="534377" cy="259045"/>
    <xdr:sp macro="" textlink="">
      <xdr:nvSpPr>
        <xdr:cNvPr id="484" name="テキスト ボックス 483"/>
        <xdr:cNvSpPr txBox="1"/>
      </xdr:nvSpPr>
      <xdr:spPr>
        <a:xfrm>
          <a:off x="7594111" y="16943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74388</xdr:rowOff>
    </xdr:from>
    <xdr:to>
      <xdr:col>36</xdr:col>
      <xdr:colOff>165100</xdr:colOff>
      <xdr:row>99</xdr:row>
      <xdr:rowOff>4538</xdr:rowOff>
    </xdr:to>
    <xdr:sp macro="" textlink="">
      <xdr:nvSpPr>
        <xdr:cNvPr id="485" name="フローチャート: 判断 484"/>
        <xdr:cNvSpPr/>
      </xdr:nvSpPr>
      <xdr:spPr>
        <a:xfrm>
          <a:off x="6921500" y="1687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21065</xdr:rowOff>
    </xdr:from>
    <xdr:ext cx="534377" cy="259045"/>
    <xdr:sp macro="" textlink="">
      <xdr:nvSpPr>
        <xdr:cNvPr id="486" name="テキスト ボックス 485"/>
        <xdr:cNvSpPr txBox="1"/>
      </xdr:nvSpPr>
      <xdr:spPr>
        <a:xfrm>
          <a:off x="6705111" y="16651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17300</xdr:rowOff>
    </xdr:from>
    <xdr:to>
      <xdr:col>55</xdr:col>
      <xdr:colOff>50800</xdr:colOff>
      <xdr:row>98</xdr:row>
      <xdr:rowOff>118900</xdr:rowOff>
    </xdr:to>
    <xdr:sp macro="" textlink="">
      <xdr:nvSpPr>
        <xdr:cNvPr id="492" name="楕円 491"/>
        <xdr:cNvSpPr/>
      </xdr:nvSpPr>
      <xdr:spPr>
        <a:xfrm>
          <a:off x="10426700" y="16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40177</xdr:rowOff>
    </xdr:from>
    <xdr:ext cx="534377" cy="259045"/>
    <xdr:sp macro="" textlink="">
      <xdr:nvSpPr>
        <xdr:cNvPr id="493" name="普通建設事業費 （ うち更新整備　）該当値テキスト"/>
        <xdr:cNvSpPr txBox="1"/>
      </xdr:nvSpPr>
      <xdr:spPr>
        <a:xfrm>
          <a:off x="10528300" y="16670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104373</xdr:rowOff>
    </xdr:from>
    <xdr:to>
      <xdr:col>50</xdr:col>
      <xdr:colOff>165100</xdr:colOff>
      <xdr:row>99</xdr:row>
      <xdr:rowOff>34523</xdr:rowOff>
    </xdr:to>
    <xdr:sp macro="" textlink="">
      <xdr:nvSpPr>
        <xdr:cNvPr id="494" name="楕円 493"/>
        <xdr:cNvSpPr/>
      </xdr:nvSpPr>
      <xdr:spPr>
        <a:xfrm>
          <a:off x="9588500" y="1690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25650</xdr:rowOff>
    </xdr:from>
    <xdr:ext cx="534377" cy="259045"/>
    <xdr:sp macro="" textlink="">
      <xdr:nvSpPr>
        <xdr:cNvPr id="495" name="テキスト ボックス 494"/>
        <xdr:cNvSpPr txBox="1"/>
      </xdr:nvSpPr>
      <xdr:spPr>
        <a:xfrm>
          <a:off x="9372111" y="16999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32384</xdr:rowOff>
    </xdr:from>
    <xdr:to>
      <xdr:col>46</xdr:col>
      <xdr:colOff>38100</xdr:colOff>
      <xdr:row>98</xdr:row>
      <xdr:rowOff>133984</xdr:rowOff>
    </xdr:to>
    <xdr:sp macro="" textlink="">
      <xdr:nvSpPr>
        <xdr:cNvPr id="496" name="楕円 495"/>
        <xdr:cNvSpPr/>
      </xdr:nvSpPr>
      <xdr:spPr>
        <a:xfrm>
          <a:off x="8699500" y="16834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150511</xdr:rowOff>
    </xdr:from>
    <xdr:ext cx="534377" cy="259045"/>
    <xdr:sp macro="" textlink="">
      <xdr:nvSpPr>
        <xdr:cNvPr id="497" name="テキスト ボックス 496"/>
        <xdr:cNvSpPr txBox="1"/>
      </xdr:nvSpPr>
      <xdr:spPr>
        <a:xfrm>
          <a:off x="8483111" y="1660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158372</xdr:rowOff>
    </xdr:from>
    <xdr:to>
      <xdr:col>41</xdr:col>
      <xdr:colOff>101600</xdr:colOff>
      <xdr:row>97</xdr:row>
      <xdr:rowOff>88522</xdr:rowOff>
    </xdr:to>
    <xdr:sp macro="" textlink="">
      <xdr:nvSpPr>
        <xdr:cNvPr id="498" name="楕円 497"/>
        <xdr:cNvSpPr/>
      </xdr:nvSpPr>
      <xdr:spPr>
        <a:xfrm>
          <a:off x="7810500" y="16617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105049</xdr:rowOff>
    </xdr:from>
    <xdr:ext cx="599010" cy="259045"/>
    <xdr:sp macro="" textlink="">
      <xdr:nvSpPr>
        <xdr:cNvPr id="499" name="テキスト ボックス 498"/>
        <xdr:cNvSpPr txBox="1"/>
      </xdr:nvSpPr>
      <xdr:spPr>
        <a:xfrm>
          <a:off x="7561795" y="16392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96225</xdr:rowOff>
    </xdr:from>
    <xdr:to>
      <xdr:col>36</xdr:col>
      <xdr:colOff>165100</xdr:colOff>
      <xdr:row>99</xdr:row>
      <xdr:rowOff>26375</xdr:rowOff>
    </xdr:to>
    <xdr:sp macro="" textlink="">
      <xdr:nvSpPr>
        <xdr:cNvPr id="500" name="楕円 499"/>
        <xdr:cNvSpPr/>
      </xdr:nvSpPr>
      <xdr:spPr>
        <a:xfrm>
          <a:off x="6921500" y="1689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17502</xdr:rowOff>
    </xdr:from>
    <xdr:ext cx="534377" cy="259045"/>
    <xdr:sp macro="" textlink="">
      <xdr:nvSpPr>
        <xdr:cNvPr id="501" name="テキスト ボックス 500"/>
        <xdr:cNvSpPr txBox="1"/>
      </xdr:nvSpPr>
      <xdr:spPr>
        <a:xfrm>
          <a:off x="6705111" y="16991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2" name="直線コネクタ 51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3" name="テキスト ボックス 51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4" name="直線コネクタ 51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5" name="テキスト ボックス 51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6" name="直線コネクタ 51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7" name="テキスト ボックス 51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8" name="直線コネクタ 51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9" name="テキスト ボックス 51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20" name="直線コネクタ 51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21" name="テキスト ボックス 52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2" name="直線コネクタ 52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23" name="テキスト ボックス 52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4" name="直線コネクタ 52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5" name="テキスト ボックス 52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30690</xdr:rowOff>
    </xdr:from>
    <xdr:to>
      <xdr:col>85</xdr:col>
      <xdr:colOff>126364</xdr:colOff>
      <xdr:row>39</xdr:row>
      <xdr:rowOff>98878</xdr:rowOff>
    </xdr:to>
    <xdr:cxnSp macro="">
      <xdr:nvCxnSpPr>
        <xdr:cNvPr id="527" name="直線コネクタ 526"/>
        <xdr:cNvCxnSpPr/>
      </xdr:nvCxnSpPr>
      <xdr:spPr>
        <a:xfrm flipV="1">
          <a:off x="16317595" y="5345640"/>
          <a:ext cx="1269" cy="1439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8"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9" name="直線コネクタ 528"/>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148817</xdr:rowOff>
    </xdr:from>
    <xdr:ext cx="534377" cy="259045"/>
    <xdr:sp macro="" textlink="">
      <xdr:nvSpPr>
        <xdr:cNvPr id="530" name="災害復旧事業費最大値テキスト"/>
        <xdr:cNvSpPr txBox="1"/>
      </xdr:nvSpPr>
      <xdr:spPr>
        <a:xfrm>
          <a:off x="16370300" y="512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30690</xdr:rowOff>
    </xdr:from>
    <xdr:to>
      <xdr:col>86</xdr:col>
      <xdr:colOff>25400</xdr:colOff>
      <xdr:row>31</xdr:row>
      <xdr:rowOff>30690</xdr:rowOff>
    </xdr:to>
    <xdr:cxnSp macro="">
      <xdr:nvCxnSpPr>
        <xdr:cNvPr id="531" name="直線コネクタ 530"/>
        <xdr:cNvCxnSpPr/>
      </xdr:nvCxnSpPr>
      <xdr:spPr>
        <a:xfrm>
          <a:off x="16230600" y="534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108807</xdr:rowOff>
    </xdr:from>
    <xdr:to>
      <xdr:col>85</xdr:col>
      <xdr:colOff>127000</xdr:colOff>
      <xdr:row>39</xdr:row>
      <xdr:rowOff>18150</xdr:rowOff>
    </xdr:to>
    <xdr:cxnSp macro="">
      <xdr:nvCxnSpPr>
        <xdr:cNvPr id="532" name="直線コネクタ 531"/>
        <xdr:cNvCxnSpPr/>
      </xdr:nvCxnSpPr>
      <xdr:spPr>
        <a:xfrm flipV="1">
          <a:off x="15481300" y="6623907"/>
          <a:ext cx="838200" cy="80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53513</xdr:rowOff>
    </xdr:from>
    <xdr:ext cx="469744" cy="259045"/>
    <xdr:sp macro="" textlink="">
      <xdr:nvSpPr>
        <xdr:cNvPr id="533" name="災害復旧事業費平均値テキスト"/>
        <xdr:cNvSpPr txBox="1"/>
      </xdr:nvSpPr>
      <xdr:spPr>
        <a:xfrm>
          <a:off x="16370300" y="6568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75086</xdr:rowOff>
    </xdr:from>
    <xdr:to>
      <xdr:col>85</xdr:col>
      <xdr:colOff>177800</xdr:colOff>
      <xdr:row>39</xdr:row>
      <xdr:rowOff>5236</xdr:rowOff>
    </xdr:to>
    <xdr:sp macro="" textlink="">
      <xdr:nvSpPr>
        <xdr:cNvPr id="534" name="フローチャート: 判断 533"/>
        <xdr:cNvSpPr/>
      </xdr:nvSpPr>
      <xdr:spPr>
        <a:xfrm>
          <a:off x="16268700" y="65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158217</xdr:rowOff>
    </xdr:from>
    <xdr:to>
      <xdr:col>81</xdr:col>
      <xdr:colOff>50800</xdr:colOff>
      <xdr:row>39</xdr:row>
      <xdr:rowOff>18150</xdr:rowOff>
    </xdr:to>
    <xdr:cxnSp macro="">
      <xdr:nvCxnSpPr>
        <xdr:cNvPr id="535" name="直線コネクタ 534"/>
        <xdr:cNvCxnSpPr/>
      </xdr:nvCxnSpPr>
      <xdr:spPr>
        <a:xfrm>
          <a:off x="14592300" y="6673317"/>
          <a:ext cx="889000" cy="31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55198</xdr:rowOff>
    </xdr:from>
    <xdr:to>
      <xdr:col>81</xdr:col>
      <xdr:colOff>101600</xdr:colOff>
      <xdr:row>38</xdr:row>
      <xdr:rowOff>156798</xdr:rowOff>
    </xdr:to>
    <xdr:sp macro="" textlink="">
      <xdr:nvSpPr>
        <xdr:cNvPr id="536" name="フローチャート: 判断 535"/>
        <xdr:cNvSpPr/>
      </xdr:nvSpPr>
      <xdr:spPr>
        <a:xfrm>
          <a:off x="15430500" y="65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1875</xdr:rowOff>
    </xdr:from>
    <xdr:ext cx="534377" cy="259045"/>
    <xdr:sp macro="" textlink="">
      <xdr:nvSpPr>
        <xdr:cNvPr id="537" name="テキスト ボックス 536"/>
        <xdr:cNvSpPr txBox="1"/>
      </xdr:nvSpPr>
      <xdr:spPr>
        <a:xfrm>
          <a:off x="15214111" y="6345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87645</xdr:rowOff>
    </xdr:from>
    <xdr:to>
      <xdr:col>76</xdr:col>
      <xdr:colOff>114300</xdr:colOff>
      <xdr:row>38</xdr:row>
      <xdr:rowOff>158217</xdr:rowOff>
    </xdr:to>
    <xdr:cxnSp macro="">
      <xdr:nvCxnSpPr>
        <xdr:cNvPr id="538" name="直線コネクタ 537"/>
        <xdr:cNvCxnSpPr/>
      </xdr:nvCxnSpPr>
      <xdr:spPr>
        <a:xfrm>
          <a:off x="13703300" y="6431295"/>
          <a:ext cx="889000" cy="242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69142</xdr:rowOff>
    </xdr:from>
    <xdr:to>
      <xdr:col>76</xdr:col>
      <xdr:colOff>165100</xdr:colOff>
      <xdr:row>38</xdr:row>
      <xdr:rowOff>170742</xdr:rowOff>
    </xdr:to>
    <xdr:sp macro="" textlink="">
      <xdr:nvSpPr>
        <xdr:cNvPr id="539" name="フローチャート: 判断 538"/>
        <xdr:cNvSpPr/>
      </xdr:nvSpPr>
      <xdr:spPr>
        <a:xfrm>
          <a:off x="14541500" y="658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15819</xdr:rowOff>
    </xdr:from>
    <xdr:ext cx="469744" cy="259045"/>
    <xdr:sp macro="" textlink="">
      <xdr:nvSpPr>
        <xdr:cNvPr id="540" name="テキスト ボックス 539"/>
        <xdr:cNvSpPr txBox="1"/>
      </xdr:nvSpPr>
      <xdr:spPr>
        <a:xfrm>
          <a:off x="14357428" y="6359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49468</xdr:rowOff>
    </xdr:from>
    <xdr:to>
      <xdr:col>71</xdr:col>
      <xdr:colOff>177800</xdr:colOff>
      <xdr:row>37</xdr:row>
      <xdr:rowOff>87645</xdr:rowOff>
    </xdr:to>
    <xdr:cxnSp macro="">
      <xdr:nvCxnSpPr>
        <xdr:cNvPr id="541" name="直線コネクタ 540"/>
        <xdr:cNvCxnSpPr/>
      </xdr:nvCxnSpPr>
      <xdr:spPr>
        <a:xfrm>
          <a:off x="12814300" y="6221668"/>
          <a:ext cx="889000" cy="209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54332</xdr:rowOff>
    </xdr:from>
    <xdr:to>
      <xdr:col>72</xdr:col>
      <xdr:colOff>38100</xdr:colOff>
      <xdr:row>38</xdr:row>
      <xdr:rowOff>155932</xdr:rowOff>
    </xdr:to>
    <xdr:sp macro="" textlink="">
      <xdr:nvSpPr>
        <xdr:cNvPr id="542" name="フローチャート: 判断 541"/>
        <xdr:cNvSpPr/>
      </xdr:nvSpPr>
      <xdr:spPr>
        <a:xfrm>
          <a:off x="13652500" y="656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147059</xdr:rowOff>
    </xdr:from>
    <xdr:ext cx="534377" cy="259045"/>
    <xdr:sp macro="" textlink="">
      <xdr:nvSpPr>
        <xdr:cNvPr id="543" name="テキスト ボックス 542"/>
        <xdr:cNvSpPr txBox="1"/>
      </xdr:nvSpPr>
      <xdr:spPr>
        <a:xfrm>
          <a:off x="13436111" y="6662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70776</xdr:rowOff>
    </xdr:from>
    <xdr:to>
      <xdr:col>67</xdr:col>
      <xdr:colOff>101600</xdr:colOff>
      <xdr:row>39</xdr:row>
      <xdr:rowOff>926</xdr:rowOff>
    </xdr:to>
    <xdr:sp macro="" textlink="">
      <xdr:nvSpPr>
        <xdr:cNvPr id="544" name="フローチャート: 判断 543"/>
        <xdr:cNvSpPr/>
      </xdr:nvSpPr>
      <xdr:spPr>
        <a:xfrm>
          <a:off x="12763500" y="65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163503</xdr:rowOff>
    </xdr:from>
    <xdr:ext cx="469744" cy="259045"/>
    <xdr:sp macro="" textlink="">
      <xdr:nvSpPr>
        <xdr:cNvPr id="545" name="テキスト ボックス 544"/>
        <xdr:cNvSpPr txBox="1"/>
      </xdr:nvSpPr>
      <xdr:spPr>
        <a:xfrm>
          <a:off x="12579428" y="6678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6" name="テキスト ボックス 54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7" name="テキスト ボックス 54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8" name="テキスト ボックス 54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9" name="テキスト ボックス 54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50" name="テキスト ボックス 54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58007</xdr:rowOff>
    </xdr:from>
    <xdr:to>
      <xdr:col>85</xdr:col>
      <xdr:colOff>177800</xdr:colOff>
      <xdr:row>38</xdr:row>
      <xdr:rowOff>159607</xdr:rowOff>
    </xdr:to>
    <xdr:sp macro="" textlink="">
      <xdr:nvSpPr>
        <xdr:cNvPr id="551" name="楕円 550"/>
        <xdr:cNvSpPr/>
      </xdr:nvSpPr>
      <xdr:spPr>
        <a:xfrm>
          <a:off x="16268700" y="657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80883</xdr:rowOff>
    </xdr:from>
    <xdr:ext cx="469744" cy="259045"/>
    <xdr:sp macro="" textlink="">
      <xdr:nvSpPr>
        <xdr:cNvPr id="552" name="災害復旧事業費該当値テキスト"/>
        <xdr:cNvSpPr txBox="1"/>
      </xdr:nvSpPr>
      <xdr:spPr>
        <a:xfrm>
          <a:off x="16370300" y="6424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138800</xdr:rowOff>
    </xdr:from>
    <xdr:to>
      <xdr:col>81</xdr:col>
      <xdr:colOff>101600</xdr:colOff>
      <xdr:row>39</xdr:row>
      <xdr:rowOff>68950</xdr:rowOff>
    </xdr:to>
    <xdr:sp macro="" textlink="">
      <xdr:nvSpPr>
        <xdr:cNvPr id="553" name="楕円 552"/>
        <xdr:cNvSpPr/>
      </xdr:nvSpPr>
      <xdr:spPr>
        <a:xfrm>
          <a:off x="15430500" y="665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60077</xdr:rowOff>
    </xdr:from>
    <xdr:ext cx="469744" cy="259045"/>
    <xdr:sp macro="" textlink="">
      <xdr:nvSpPr>
        <xdr:cNvPr id="554" name="テキスト ボックス 553"/>
        <xdr:cNvSpPr txBox="1"/>
      </xdr:nvSpPr>
      <xdr:spPr>
        <a:xfrm>
          <a:off x="15246428" y="674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107417</xdr:rowOff>
    </xdr:from>
    <xdr:to>
      <xdr:col>76</xdr:col>
      <xdr:colOff>165100</xdr:colOff>
      <xdr:row>39</xdr:row>
      <xdr:rowOff>37567</xdr:rowOff>
    </xdr:to>
    <xdr:sp macro="" textlink="">
      <xdr:nvSpPr>
        <xdr:cNvPr id="555" name="楕円 554"/>
        <xdr:cNvSpPr/>
      </xdr:nvSpPr>
      <xdr:spPr>
        <a:xfrm>
          <a:off x="14541500" y="6622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28694</xdr:rowOff>
    </xdr:from>
    <xdr:ext cx="469744" cy="259045"/>
    <xdr:sp macro="" textlink="">
      <xdr:nvSpPr>
        <xdr:cNvPr id="556" name="テキスト ボックス 555"/>
        <xdr:cNvSpPr txBox="1"/>
      </xdr:nvSpPr>
      <xdr:spPr>
        <a:xfrm>
          <a:off x="14357428" y="6715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36845</xdr:rowOff>
    </xdr:from>
    <xdr:to>
      <xdr:col>72</xdr:col>
      <xdr:colOff>38100</xdr:colOff>
      <xdr:row>37</xdr:row>
      <xdr:rowOff>138445</xdr:rowOff>
    </xdr:to>
    <xdr:sp macro="" textlink="">
      <xdr:nvSpPr>
        <xdr:cNvPr id="557" name="楕円 556"/>
        <xdr:cNvSpPr/>
      </xdr:nvSpPr>
      <xdr:spPr>
        <a:xfrm>
          <a:off x="13652500" y="638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154972</xdr:rowOff>
    </xdr:from>
    <xdr:ext cx="534377" cy="259045"/>
    <xdr:sp macro="" textlink="">
      <xdr:nvSpPr>
        <xdr:cNvPr id="558" name="テキスト ボックス 557"/>
        <xdr:cNvSpPr txBox="1"/>
      </xdr:nvSpPr>
      <xdr:spPr>
        <a:xfrm>
          <a:off x="13436111" y="6155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170118</xdr:rowOff>
    </xdr:from>
    <xdr:to>
      <xdr:col>67</xdr:col>
      <xdr:colOff>101600</xdr:colOff>
      <xdr:row>36</xdr:row>
      <xdr:rowOff>100268</xdr:rowOff>
    </xdr:to>
    <xdr:sp macro="" textlink="">
      <xdr:nvSpPr>
        <xdr:cNvPr id="559" name="楕円 558"/>
        <xdr:cNvSpPr/>
      </xdr:nvSpPr>
      <xdr:spPr>
        <a:xfrm>
          <a:off x="12763500" y="6170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116795</xdr:rowOff>
    </xdr:from>
    <xdr:ext cx="534377" cy="259045"/>
    <xdr:sp macro="" textlink="">
      <xdr:nvSpPr>
        <xdr:cNvPr id="560" name="テキスト ボックス 559"/>
        <xdr:cNvSpPr txBox="1"/>
      </xdr:nvSpPr>
      <xdr:spPr>
        <a:xfrm>
          <a:off x="12547111" y="5946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1" name="正方形/長方形 56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2" name="正方形/長方形 56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3" name="正方形/長方形 56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4" name="正方形/長方形 56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5" name="正方形/長方形 56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6" name="正方形/長方形 56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7" name="正方形/長方形 56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8" name="正方形/長方形 56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9" name="テキスト ボックス 56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70" name="直線コネクタ 56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71" name="直線コネクタ 57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72" name="テキスト ボックス 571"/>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3" name="直線コネクタ 57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74" name="テキスト ボックス 573"/>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6" name="テキスト ボックス 57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78" name="直線コネクタ 577"/>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79" name="失業対策事業費最小値テキスト"/>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80" name="直線コネクタ 579"/>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81" name="失業対策事業費最大値テキスト"/>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82" name="直線コネクタ 581"/>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83" name="直線コネクタ 582"/>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84" name="失業対策事業費平均値テキスト"/>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85" name="フローチャート: 判断 584"/>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86" name="直線コネクタ 585"/>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87" name="フローチャート: 判断 586"/>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88" name="テキスト ボックス 587"/>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89" name="直線コネクタ 588"/>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127000</xdr:rowOff>
    </xdr:from>
    <xdr:to>
      <xdr:col>76</xdr:col>
      <xdr:colOff>165100</xdr:colOff>
      <xdr:row>57</xdr:row>
      <xdr:rowOff>57150</xdr:rowOff>
    </xdr:to>
    <xdr:sp macro="" textlink="">
      <xdr:nvSpPr>
        <xdr:cNvPr id="590" name="フローチャート: 判断 589"/>
        <xdr:cNvSpPr/>
      </xdr:nvSpPr>
      <xdr:spPr>
        <a:xfrm>
          <a:off x="14541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91" name="テキスト ボックス 590"/>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92" name="直線コネクタ 591"/>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127000</xdr:rowOff>
    </xdr:from>
    <xdr:to>
      <xdr:col>72</xdr:col>
      <xdr:colOff>38100</xdr:colOff>
      <xdr:row>57</xdr:row>
      <xdr:rowOff>57150</xdr:rowOff>
    </xdr:to>
    <xdr:sp macro="" textlink="">
      <xdr:nvSpPr>
        <xdr:cNvPr id="593" name="フローチャート: 判断 592"/>
        <xdr:cNvSpPr/>
      </xdr:nvSpPr>
      <xdr:spPr>
        <a:xfrm>
          <a:off x="13652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94" name="テキスト ボックス 593"/>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95" name="フローチャート: 判断 594"/>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96" name="テキスト ボックス 595"/>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602" name="楕円 601"/>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603" name="失業対策事業費該当値テキスト"/>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604" name="楕円 603"/>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605" name="テキスト ボックス 604"/>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606" name="楕円 605"/>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73677</xdr:rowOff>
    </xdr:from>
    <xdr:ext cx="249299" cy="259045"/>
    <xdr:sp macro="" textlink="">
      <xdr:nvSpPr>
        <xdr:cNvPr id="607" name="テキスト ボックス 606"/>
        <xdr:cNvSpPr txBox="1"/>
      </xdr:nvSpPr>
      <xdr:spPr>
        <a:xfrm>
          <a:off x="14467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608" name="楕円 607"/>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73677</xdr:rowOff>
    </xdr:from>
    <xdr:ext cx="249299" cy="259045"/>
    <xdr:sp macro="" textlink="">
      <xdr:nvSpPr>
        <xdr:cNvPr id="609" name="テキスト ボックス 608"/>
        <xdr:cNvSpPr txBox="1"/>
      </xdr:nvSpPr>
      <xdr:spPr>
        <a:xfrm>
          <a:off x="13578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610" name="楕円 609"/>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611" name="テキスト ボックス 610"/>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2" name="直線コネクタ 62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3" name="テキスト ボックス 62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4" name="直線コネクタ 62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25" name="テキスト ボックス 624"/>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6" name="直線コネクタ 62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7" name="テキスト ボックス 626"/>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8" name="直線コネクタ 62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9" name="テキスト ボックス 628"/>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0" name="直線コネクタ 62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31" name="テキスト ボックス 63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2" name="直線コネクタ 63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3" name="テキスト ボックス 63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4" name="直線コネクタ 63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5" name="テキスト ボックス 63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109120</xdr:rowOff>
    </xdr:from>
    <xdr:to>
      <xdr:col>85</xdr:col>
      <xdr:colOff>126364</xdr:colOff>
      <xdr:row>78</xdr:row>
      <xdr:rowOff>166325</xdr:rowOff>
    </xdr:to>
    <xdr:cxnSp macro="">
      <xdr:nvCxnSpPr>
        <xdr:cNvPr id="637" name="直線コネクタ 636"/>
        <xdr:cNvCxnSpPr/>
      </xdr:nvCxnSpPr>
      <xdr:spPr>
        <a:xfrm flipV="1">
          <a:off x="16317595" y="11939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170152</xdr:rowOff>
    </xdr:from>
    <xdr:ext cx="534377" cy="259045"/>
    <xdr:sp macro="" textlink="">
      <xdr:nvSpPr>
        <xdr:cNvPr id="638" name="公債費最小値テキスト"/>
        <xdr:cNvSpPr txBox="1"/>
      </xdr:nvSpPr>
      <xdr:spPr>
        <a:xfrm>
          <a:off x="16370300" y="1354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166325</xdr:rowOff>
    </xdr:from>
    <xdr:to>
      <xdr:col>86</xdr:col>
      <xdr:colOff>25400</xdr:colOff>
      <xdr:row>78</xdr:row>
      <xdr:rowOff>166325</xdr:rowOff>
    </xdr:to>
    <xdr:cxnSp macro="">
      <xdr:nvCxnSpPr>
        <xdr:cNvPr id="639" name="直線コネクタ 638"/>
        <xdr:cNvCxnSpPr/>
      </xdr:nvCxnSpPr>
      <xdr:spPr>
        <a:xfrm>
          <a:off x="16230600" y="13539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55797</xdr:rowOff>
    </xdr:from>
    <xdr:ext cx="599010" cy="259045"/>
    <xdr:sp macro="" textlink="">
      <xdr:nvSpPr>
        <xdr:cNvPr id="640" name="公債費最大値テキスト"/>
        <xdr:cNvSpPr txBox="1"/>
      </xdr:nvSpPr>
      <xdr:spPr>
        <a:xfrm>
          <a:off x="16370300" y="11714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109120</xdr:rowOff>
    </xdr:from>
    <xdr:to>
      <xdr:col>86</xdr:col>
      <xdr:colOff>25400</xdr:colOff>
      <xdr:row>69</xdr:row>
      <xdr:rowOff>109120</xdr:rowOff>
    </xdr:to>
    <xdr:cxnSp macro="">
      <xdr:nvCxnSpPr>
        <xdr:cNvPr id="641" name="直線コネクタ 640"/>
        <xdr:cNvCxnSpPr/>
      </xdr:nvCxnSpPr>
      <xdr:spPr>
        <a:xfrm>
          <a:off x="16230600" y="1193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149285</xdr:rowOff>
    </xdr:from>
    <xdr:to>
      <xdr:col>85</xdr:col>
      <xdr:colOff>127000</xdr:colOff>
      <xdr:row>77</xdr:row>
      <xdr:rowOff>166215</xdr:rowOff>
    </xdr:to>
    <xdr:cxnSp macro="">
      <xdr:nvCxnSpPr>
        <xdr:cNvPr id="642" name="直線コネクタ 641"/>
        <xdr:cNvCxnSpPr/>
      </xdr:nvCxnSpPr>
      <xdr:spPr>
        <a:xfrm flipV="1">
          <a:off x="15481300" y="13350935"/>
          <a:ext cx="838200" cy="16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116140</xdr:rowOff>
    </xdr:from>
    <xdr:ext cx="534377" cy="259045"/>
    <xdr:sp macro="" textlink="">
      <xdr:nvSpPr>
        <xdr:cNvPr id="643" name="公債費平均値テキスト"/>
        <xdr:cNvSpPr txBox="1"/>
      </xdr:nvSpPr>
      <xdr:spPr>
        <a:xfrm>
          <a:off x="16370300" y="13317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137713</xdr:rowOff>
    </xdr:from>
    <xdr:to>
      <xdr:col>85</xdr:col>
      <xdr:colOff>177800</xdr:colOff>
      <xdr:row>78</xdr:row>
      <xdr:rowOff>67863</xdr:rowOff>
    </xdr:to>
    <xdr:sp macro="" textlink="">
      <xdr:nvSpPr>
        <xdr:cNvPr id="644" name="フローチャート: 判断 643"/>
        <xdr:cNvSpPr/>
      </xdr:nvSpPr>
      <xdr:spPr>
        <a:xfrm>
          <a:off x="16268700" y="1333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166215</xdr:rowOff>
    </xdr:from>
    <xdr:to>
      <xdr:col>81</xdr:col>
      <xdr:colOff>50800</xdr:colOff>
      <xdr:row>78</xdr:row>
      <xdr:rowOff>13863</xdr:rowOff>
    </xdr:to>
    <xdr:cxnSp macro="">
      <xdr:nvCxnSpPr>
        <xdr:cNvPr id="645" name="直線コネクタ 644"/>
        <xdr:cNvCxnSpPr/>
      </xdr:nvCxnSpPr>
      <xdr:spPr>
        <a:xfrm flipV="1">
          <a:off x="14592300" y="13367865"/>
          <a:ext cx="889000" cy="19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145952</xdr:rowOff>
    </xdr:from>
    <xdr:to>
      <xdr:col>81</xdr:col>
      <xdr:colOff>101600</xdr:colOff>
      <xdr:row>78</xdr:row>
      <xdr:rowOff>76102</xdr:rowOff>
    </xdr:to>
    <xdr:sp macro="" textlink="">
      <xdr:nvSpPr>
        <xdr:cNvPr id="646" name="フローチャート: 判断 645"/>
        <xdr:cNvSpPr/>
      </xdr:nvSpPr>
      <xdr:spPr>
        <a:xfrm>
          <a:off x="15430500" y="133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67229</xdr:rowOff>
    </xdr:from>
    <xdr:ext cx="534377" cy="259045"/>
    <xdr:sp macro="" textlink="">
      <xdr:nvSpPr>
        <xdr:cNvPr id="647" name="テキスト ボックス 646"/>
        <xdr:cNvSpPr txBox="1"/>
      </xdr:nvSpPr>
      <xdr:spPr>
        <a:xfrm>
          <a:off x="15214111" y="1344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5490</xdr:rowOff>
    </xdr:from>
    <xdr:to>
      <xdr:col>76</xdr:col>
      <xdr:colOff>114300</xdr:colOff>
      <xdr:row>78</xdr:row>
      <xdr:rowOff>13863</xdr:rowOff>
    </xdr:to>
    <xdr:cxnSp macro="">
      <xdr:nvCxnSpPr>
        <xdr:cNvPr id="648" name="直線コネクタ 647"/>
        <xdr:cNvCxnSpPr/>
      </xdr:nvCxnSpPr>
      <xdr:spPr>
        <a:xfrm>
          <a:off x="13703300" y="13378590"/>
          <a:ext cx="889000" cy="8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160700</xdr:rowOff>
    </xdr:from>
    <xdr:to>
      <xdr:col>76</xdr:col>
      <xdr:colOff>165100</xdr:colOff>
      <xdr:row>78</xdr:row>
      <xdr:rowOff>90850</xdr:rowOff>
    </xdr:to>
    <xdr:sp macro="" textlink="">
      <xdr:nvSpPr>
        <xdr:cNvPr id="649" name="フローチャート: 判断 648"/>
        <xdr:cNvSpPr/>
      </xdr:nvSpPr>
      <xdr:spPr>
        <a:xfrm>
          <a:off x="145415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81977</xdr:rowOff>
    </xdr:from>
    <xdr:ext cx="534377" cy="259045"/>
    <xdr:sp macro="" textlink="">
      <xdr:nvSpPr>
        <xdr:cNvPr id="650" name="テキスト ボックス 649"/>
        <xdr:cNvSpPr txBox="1"/>
      </xdr:nvSpPr>
      <xdr:spPr>
        <a:xfrm>
          <a:off x="14325111" y="1345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1795</xdr:rowOff>
    </xdr:from>
    <xdr:to>
      <xdr:col>71</xdr:col>
      <xdr:colOff>177800</xdr:colOff>
      <xdr:row>78</xdr:row>
      <xdr:rowOff>5490</xdr:rowOff>
    </xdr:to>
    <xdr:cxnSp macro="">
      <xdr:nvCxnSpPr>
        <xdr:cNvPr id="651" name="直線コネクタ 650"/>
        <xdr:cNvCxnSpPr/>
      </xdr:nvCxnSpPr>
      <xdr:spPr>
        <a:xfrm>
          <a:off x="12814300" y="13374895"/>
          <a:ext cx="889000" cy="3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165066</xdr:rowOff>
    </xdr:from>
    <xdr:to>
      <xdr:col>72</xdr:col>
      <xdr:colOff>38100</xdr:colOff>
      <xdr:row>78</xdr:row>
      <xdr:rowOff>95216</xdr:rowOff>
    </xdr:to>
    <xdr:sp macro="" textlink="">
      <xdr:nvSpPr>
        <xdr:cNvPr id="652" name="フローチャート: 判断 651"/>
        <xdr:cNvSpPr/>
      </xdr:nvSpPr>
      <xdr:spPr>
        <a:xfrm>
          <a:off x="13652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86343</xdr:rowOff>
    </xdr:from>
    <xdr:ext cx="534377" cy="259045"/>
    <xdr:sp macro="" textlink="">
      <xdr:nvSpPr>
        <xdr:cNvPr id="653" name="テキスト ボックス 652"/>
        <xdr:cNvSpPr txBox="1"/>
      </xdr:nvSpPr>
      <xdr:spPr>
        <a:xfrm>
          <a:off x="13436111" y="1345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162920</xdr:rowOff>
    </xdr:from>
    <xdr:to>
      <xdr:col>67</xdr:col>
      <xdr:colOff>101600</xdr:colOff>
      <xdr:row>78</xdr:row>
      <xdr:rowOff>93070</xdr:rowOff>
    </xdr:to>
    <xdr:sp macro="" textlink="">
      <xdr:nvSpPr>
        <xdr:cNvPr id="654" name="フローチャート: 判断 653"/>
        <xdr:cNvSpPr/>
      </xdr:nvSpPr>
      <xdr:spPr>
        <a:xfrm>
          <a:off x="12763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84197</xdr:rowOff>
    </xdr:from>
    <xdr:ext cx="534377" cy="259045"/>
    <xdr:sp macro="" textlink="">
      <xdr:nvSpPr>
        <xdr:cNvPr id="655" name="テキスト ボックス 654"/>
        <xdr:cNvSpPr txBox="1"/>
      </xdr:nvSpPr>
      <xdr:spPr>
        <a:xfrm>
          <a:off x="12547111" y="1345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6" name="テキスト ボックス 65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7" name="テキスト ボックス 65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8" name="テキスト ボックス 65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9" name="テキスト ボックス 65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0" name="テキスト ボックス 65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98485</xdr:rowOff>
    </xdr:from>
    <xdr:to>
      <xdr:col>85</xdr:col>
      <xdr:colOff>177800</xdr:colOff>
      <xdr:row>78</xdr:row>
      <xdr:rowOff>28635</xdr:rowOff>
    </xdr:to>
    <xdr:sp macro="" textlink="">
      <xdr:nvSpPr>
        <xdr:cNvPr id="661" name="楕円 660"/>
        <xdr:cNvSpPr/>
      </xdr:nvSpPr>
      <xdr:spPr>
        <a:xfrm>
          <a:off x="16268700" y="1330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121362</xdr:rowOff>
    </xdr:from>
    <xdr:ext cx="534377" cy="259045"/>
    <xdr:sp macro="" textlink="">
      <xdr:nvSpPr>
        <xdr:cNvPr id="662" name="公債費該当値テキスト"/>
        <xdr:cNvSpPr txBox="1"/>
      </xdr:nvSpPr>
      <xdr:spPr>
        <a:xfrm>
          <a:off x="16370300" y="13151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115415</xdr:rowOff>
    </xdr:from>
    <xdr:to>
      <xdr:col>81</xdr:col>
      <xdr:colOff>101600</xdr:colOff>
      <xdr:row>78</xdr:row>
      <xdr:rowOff>45565</xdr:rowOff>
    </xdr:to>
    <xdr:sp macro="" textlink="">
      <xdr:nvSpPr>
        <xdr:cNvPr id="663" name="楕円 662"/>
        <xdr:cNvSpPr/>
      </xdr:nvSpPr>
      <xdr:spPr>
        <a:xfrm>
          <a:off x="15430500" y="1331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62092</xdr:rowOff>
    </xdr:from>
    <xdr:ext cx="534377" cy="259045"/>
    <xdr:sp macro="" textlink="">
      <xdr:nvSpPr>
        <xdr:cNvPr id="664" name="テキスト ボックス 663"/>
        <xdr:cNvSpPr txBox="1"/>
      </xdr:nvSpPr>
      <xdr:spPr>
        <a:xfrm>
          <a:off x="15214111" y="13092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134513</xdr:rowOff>
    </xdr:from>
    <xdr:to>
      <xdr:col>76</xdr:col>
      <xdr:colOff>165100</xdr:colOff>
      <xdr:row>78</xdr:row>
      <xdr:rowOff>64663</xdr:rowOff>
    </xdr:to>
    <xdr:sp macro="" textlink="">
      <xdr:nvSpPr>
        <xdr:cNvPr id="665" name="楕円 664"/>
        <xdr:cNvSpPr/>
      </xdr:nvSpPr>
      <xdr:spPr>
        <a:xfrm>
          <a:off x="14541500" y="1333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81190</xdr:rowOff>
    </xdr:from>
    <xdr:ext cx="534377" cy="259045"/>
    <xdr:sp macro="" textlink="">
      <xdr:nvSpPr>
        <xdr:cNvPr id="666" name="テキスト ボックス 665"/>
        <xdr:cNvSpPr txBox="1"/>
      </xdr:nvSpPr>
      <xdr:spPr>
        <a:xfrm>
          <a:off x="14325111" y="13111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126140</xdr:rowOff>
    </xdr:from>
    <xdr:to>
      <xdr:col>72</xdr:col>
      <xdr:colOff>38100</xdr:colOff>
      <xdr:row>78</xdr:row>
      <xdr:rowOff>56290</xdr:rowOff>
    </xdr:to>
    <xdr:sp macro="" textlink="">
      <xdr:nvSpPr>
        <xdr:cNvPr id="667" name="楕円 666"/>
        <xdr:cNvSpPr/>
      </xdr:nvSpPr>
      <xdr:spPr>
        <a:xfrm>
          <a:off x="13652500" y="1332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72817</xdr:rowOff>
    </xdr:from>
    <xdr:ext cx="534377" cy="259045"/>
    <xdr:sp macro="" textlink="">
      <xdr:nvSpPr>
        <xdr:cNvPr id="668" name="テキスト ボックス 667"/>
        <xdr:cNvSpPr txBox="1"/>
      </xdr:nvSpPr>
      <xdr:spPr>
        <a:xfrm>
          <a:off x="13436111" y="13103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122445</xdr:rowOff>
    </xdr:from>
    <xdr:to>
      <xdr:col>67</xdr:col>
      <xdr:colOff>101600</xdr:colOff>
      <xdr:row>78</xdr:row>
      <xdr:rowOff>52595</xdr:rowOff>
    </xdr:to>
    <xdr:sp macro="" textlink="">
      <xdr:nvSpPr>
        <xdr:cNvPr id="669" name="楕円 668"/>
        <xdr:cNvSpPr/>
      </xdr:nvSpPr>
      <xdr:spPr>
        <a:xfrm>
          <a:off x="12763500" y="13324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69122</xdr:rowOff>
    </xdr:from>
    <xdr:ext cx="534377" cy="259045"/>
    <xdr:sp macro="" textlink="">
      <xdr:nvSpPr>
        <xdr:cNvPr id="670" name="テキスト ボックス 669"/>
        <xdr:cNvSpPr txBox="1"/>
      </xdr:nvSpPr>
      <xdr:spPr>
        <a:xfrm>
          <a:off x="12547111" y="1309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1" name="正方形/長方形 67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2" name="正方形/長方形 67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3" name="正方形/長方形 67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4" name="正方形/長方形 67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5" name="正方形/長方形 67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6" name="正方形/長方形 67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7" name="正方形/長方形 67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8" name="正方形/長方形 67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9" name="テキスト ボックス 67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0" name="直線コネクタ 67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1" name="直線コネクタ 68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2" name="テキスト ボックス 68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3" name="直線コネクタ 68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84" name="テキスト ボックス 68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5" name="直線コネクタ 68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6" name="テキスト ボックス 68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7" name="直線コネクタ 68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8" name="テキスト ボックス 68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9" name="直線コネクタ 68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0" name="テキスト ボックス 68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1" name="直線コネクタ 69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92" name="テキスト ボックス 691"/>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70580</xdr:rowOff>
    </xdr:from>
    <xdr:to>
      <xdr:col>85</xdr:col>
      <xdr:colOff>126364</xdr:colOff>
      <xdr:row>99</xdr:row>
      <xdr:rowOff>42543</xdr:rowOff>
    </xdr:to>
    <xdr:cxnSp macro="">
      <xdr:nvCxnSpPr>
        <xdr:cNvPr id="694" name="直線コネクタ 693"/>
        <xdr:cNvCxnSpPr/>
      </xdr:nvCxnSpPr>
      <xdr:spPr>
        <a:xfrm flipV="1">
          <a:off x="16317595" y="15501080"/>
          <a:ext cx="1269" cy="1515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46370</xdr:rowOff>
    </xdr:from>
    <xdr:ext cx="469744" cy="259045"/>
    <xdr:sp macro="" textlink="">
      <xdr:nvSpPr>
        <xdr:cNvPr id="695" name="積立金最小値テキスト"/>
        <xdr:cNvSpPr txBox="1"/>
      </xdr:nvSpPr>
      <xdr:spPr>
        <a:xfrm>
          <a:off x="16370300" y="1701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42543</xdr:rowOff>
    </xdr:from>
    <xdr:to>
      <xdr:col>86</xdr:col>
      <xdr:colOff>25400</xdr:colOff>
      <xdr:row>99</xdr:row>
      <xdr:rowOff>42543</xdr:rowOff>
    </xdr:to>
    <xdr:cxnSp macro="">
      <xdr:nvCxnSpPr>
        <xdr:cNvPr id="696" name="直線コネクタ 695"/>
        <xdr:cNvCxnSpPr/>
      </xdr:nvCxnSpPr>
      <xdr:spPr>
        <a:xfrm>
          <a:off x="16230600" y="1701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17257</xdr:rowOff>
    </xdr:from>
    <xdr:ext cx="599010" cy="259045"/>
    <xdr:sp macro="" textlink="">
      <xdr:nvSpPr>
        <xdr:cNvPr id="697" name="積立金最大値テキスト"/>
        <xdr:cNvSpPr txBox="1"/>
      </xdr:nvSpPr>
      <xdr:spPr>
        <a:xfrm>
          <a:off x="16370300" y="15276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70580</xdr:rowOff>
    </xdr:from>
    <xdr:to>
      <xdr:col>86</xdr:col>
      <xdr:colOff>25400</xdr:colOff>
      <xdr:row>90</xdr:row>
      <xdr:rowOff>70580</xdr:rowOff>
    </xdr:to>
    <xdr:cxnSp macro="">
      <xdr:nvCxnSpPr>
        <xdr:cNvPr id="698" name="直線コネクタ 697"/>
        <xdr:cNvCxnSpPr/>
      </xdr:nvCxnSpPr>
      <xdr:spPr>
        <a:xfrm>
          <a:off x="16230600" y="1550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22254</xdr:rowOff>
    </xdr:from>
    <xdr:to>
      <xdr:col>85</xdr:col>
      <xdr:colOff>127000</xdr:colOff>
      <xdr:row>99</xdr:row>
      <xdr:rowOff>32300</xdr:rowOff>
    </xdr:to>
    <xdr:cxnSp macro="">
      <xdr:nvCxnSpPr>
        <xdr:cNvPr id="699" name="直線コネクタ 698"/>
        <xdr:cNvCxnSpPr/>
      </xdr:nvCxnSpPr>
      <xdr:spPr>
        <a:xfrm>
          <a:off x="15481300" y="16995804"/>
          <a:ext cx="838200" cy="10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104224</xdr:rowOff>
    </xdr:from>
    <xdr:ext cx="534377" cy="259045"/>
    <xdr:sp macro="" textlink="">
      <xdr:nvSpPr>
        <xdr:cNvPr id="700" name="積立金平均値テキスト"/>
        <xdr:cNvSpPr txBox="1"/>
      </xdr:nvSpPr>
      <xdr:spPr>
        <a:xfrm>
          <a:off x="16370300" y="16734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81347</xdr:rowOff>
    </xdr:from>
    <xdr:to>
      <xdr:col>85</xdr:col>
      <xdr:colOff>177800</xdr:colOff>
      <xdr:row>99</xdr:row>
      <xdr:rowOff>11497</xdr:rowOff>
    </xdr:to>
    <xdr:sp macro="" textlink="">
      <xdr:nvSpPr>
        <xdr:cNvPr id="701" name="フローチャート: 判断 700"/>
        <xdr:cNvSpPr/>
      </xdr:nvSpPr>
      <xdr:spPr>
        <a:xfrm>
          <a:off x="16268700" y="16883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22254</xdr:rowOff>
    </xdr:from>
    <xdr:to>
      <xdr:col>81</xdr:col>
      <xdr:colOff>50800</xdr:colOff>
      <xdr:row>99</xdr:row>
      <xdr:rowOff>25690</xdr:rowOff>
    </xdr:to>
    <xdr:cxnSp macro="">
      <xdr:nvCxnSpPr>
        <xdr:cNvPr id="702" name="直線コネクタ 701"/>
        <xdr:cNvCxnSpPr/>
      </xdr:nvCxnSpPr>
      <xdr:spPr>
        <a:xfrm flipV="1">
          <a:off x="14592300" y="16995804"/>
          <a:ext cx="889000" cy="3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72574</xdr:rowOff>
    </xdr:from>
    <xdr:to>
      <xdr:col>81</xdr:col>
      <xdr:colOff>101600</xdr:colOff>
      <xdr:row>99</xdr:row>
      <xdr:rowOff>2724</xdr:rowOff>
    </xdr:to>
    <xdr:sp macro="" textlink="">
      <xdr:nvSpPr>
        <xdr:cNvPr id="703" name="フローチャート: 判断 702"/>
        <xdr:cNvSpPr/>
      </xdr:nvSpPr>
      <xdr:spPr>
        <a:xfrm>
          <a:off x="15430500" y="168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19251</xdr:rowOff>
    </xdr:from>
    <xdr:ext cx="534377" cy="259045"/>
    <xdr:sp macro="" textlink="">
      <xdr:nvSpPr>
        <xdr:cNvPr id="704" name="テキスト ボックス 703"/>
        <xdr:cNvSpPr txBox="1"/>
      </xdr:nvSpPr>
      <xdr:spPr>
        <a:xfrm>
          <a:off x="15214111" y="1664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25690</xdr:rowOff>
    </xdr:from>
    <xdr:to>
      <xdr:col>76</xdr:col>
      <xdr:colOff>114300</xdr:colOff>
      <xdr:row>99</xdr:row>
      <xdr:rowOff>32896</xdr:rowOff>
    </xdr:to>
    <xdr:cxnSp macro="">
      <xdr:nvCxnSpPr>
        <xdr:cNvPr id="705" name="直線コネクタ 704"/>
        <xdr:cNvCxnSpPr/>
      </xdr:nvCxnSpPr>
      <xdr:spPr>
        <a:xfrm flipV="1">
          <a:off x="13703300" y="16999240"/>
          <a:ext cx="889000" cy="7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104654</xdr:rowOff>
    </xdr:from>
    <xdr:to>
      <xdr:col>76</xdr:col>
      <xdr:colOff>165100</xdr:colOff>
      <xdr:row>99</xdr:row>
      <xdr:rowOff>34804</xdr:rowOff>
    </xdr:to>
    <xdr:sp macro="" textlink="">
      <xdr:nvSpPr>
        <xdr:cNvPr id="706" name="フローチャート: 判断 705"/>
        <xdr:cNvSpPr/>
      </xdr:nvSpPr>
      <xdr:spPr>
        <a:xfrm>
          <a:off x="14541500" y="1690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51331</xdr:rowOff>
    </xdr:from>
    <xdr:ext cx="534377" cy="259045"/>
    <xdr:sp macro="" textlink="">
      <xdr:nvSpPr>
        <xdr:cNvPr id="707" name="テキスト ボックス 706"/>
        <xdr:cNvSpPr txBox="1"/>
      </xdr:nvSpPr>
      <xdr:spPr>
        <a:xfrm>
          <a:off x="14325111" y="16681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137909</xdr:rowOff>
    </xdr:from>
    <xdr:to>
      <xdr:col>71</xdr:col>
      <xdr:colOff>177800</xdr:colOff>
      <xdr:row>99</xdr:row>
      <xdr:rowOff>32896</xdr:rowOff>
    </xdr:to>
    <xdr:cxnSp macro="">
      <xdr:nvCxnSpPr>
        <xdr:cNvPr id="708" name="直線コネクタ 707"/>
        <xdr:cNvCxnSpPr/>
      </xdr:nvCxnSpPr>
      <xdr:spPr>
        <a:xfrm>
          <a:off x="12814300" y="16940009"/>
          <a:ext cx="889000" cy="66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116498</xdr:rowOff>
    </xdr:from>
    <xdr:to>
      <xdr:col>72</xdr:col>
      <xdr:colOff>38100</xdr:colOff>
      <xdr:row>99</xdr:row>
      <xdr:rowOff>46648</xdr:rowOff>
    </xdr:to>
    <xdr:sp macro="" textlink="">
      <xdr:nvSpPr>
        <xdr:cNvPr id="709" name="フローチャート: 判断 708"/>
        <xdr:cNvSpPr/>
      </xdr:nvSpPr>
      <xdr:spPr>
        <a:xfrm>
          <a:off x="13652500" y="16918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63175</xdr:rowOff>
    </xdr:from>
    <xdr:ext cx="534377" cy="259045"/>
    <xdr:sp macro="" textlink="">
      <xdr:nvSpPr>
        <xdr:cNvPr id="710" name="テキスト ボックス 709"/>
        <xdr:cNvSpPr txBox="1"/>
      </xdr:nvSpPr>
      <xdr:spPr>
        <a:xfrm>
          <a:off x="13436111" y="1669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124061</xdr:rowOff>
    </xdr:from>
    <xdr:to>
      <xdr:col>67</xdr:col>
      <xdr:colOff>101600</xdr:colOff>
      <xdr:row>99</xdr:row>
      <xdr:rowOff>54211</xdr:rowOff>
    </xdr:to>
    <xdr:sp macro="" textlink="">
      <xdr:nvSpPr>
        <xdr:cNvPr id="711" name="フローチャート: 判断 710"/>
        <xdr:cNvSpPr/>
      </xdr:nvSpPr>
      <xdr:spPr>
        <a:xfrm>
          <a:off x="12763500" y="169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45338</xdr:rowOff>
    </xdr:from>
    <xdr:ext cx="534377" cy="259045"/>
    <xdr:sp macro="" textlink="">
      <xdr:nvSpPr>
        <xdr:cNvPr id="712" name="テキスト ボックス 711"/>
        <xdr:cNvSpPr txBox="1"/>
      </xdr:nvSpPr>
      <xdr:spPr>
        <a:xfrm>
          <a:off x="12547111" y="1701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3" name="テキスト ボックス 71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4" name="テキスト ボックス 71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5" name="テキスト ボックス 71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6" name="テキスト ボックス 71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7" name="テキスト ボックス 71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152950</xdr:rowOff>
    </xdr:from>
    <xdr:to>
      <xdr:col>85</xdr:col>
      <xdr:colOff>177800</xdr:colOff>
      <xdr:row>99</xdr:row>
      <xdr:rowOff>83100</xdr:rowOff>
    </xdr:to>
    <xdr:sp macro="" textlink="">
      <xdr:nvSpPr>
        <xdr:cNvPr id="718" name="楕円 717"/>
        <xdr:cNvSpPr/>
      </xdr:nvSpPr>
      <xdr:spPr>
        <a:xfrm>
          <a:off x="16268700" y="1695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67877</xdr:rowOff>
    </xdr:from>
    <xdr:ext cx="469744" cy="259045"/>
    <xdr:sp macro="" textlink="">
      <xdr:nvSpPr>
        <xdr:cNvPr id="719" name="積立金該当値テキスト"/>
        <xdr:cNvSpPr txBox="1"/>
      </xdr:nvSpPr>
      <xdr:spPr>
        <a:xfrm>
          <a:off x="16370300" y="16869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142904</xdr:rowOff>
    </xdr:from>
    <xdr:to>
      <xdr:col>81</xdr:col>
      <xdr:colOff>101600</xdr:colOff>
      <xdr:row>99</xdr:row>
      <xdr:rowOff>73054</xdr:rowOff>
    </xdr:to>
    <xdr:sp macro="" textlink="">
      <xdr:nvSpPr>
        <xdr:cNvPr id="720" name="楕円 719"/>
        <xdr:cNvSpPr/>
      </xdr:nvSpPr>
      <xdr:spPr>
        <a:xfrm>
          <a:off x="15430500" y="16945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64181</xdr:rowOff>
    </xdr:from>
    <xdr:ext cx="534377" cy="259045"/>
    <xdr:sp macro="" textlink="">
      <xdr:nvSpPr>
        <xdr:cNvPr id="721" name="テキスト ボックス 720"/>
        <xdr:cNvSpPr txBox="1"/>
      </xdr:nvSpPr>
      <xdr:spPr>
        <a:xfrm>
          <a:off x="15214111" y="17037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146340</xdr:rowOff>
    </xdr:from>
    <xdr:to>
      <xdr:col>76</xdr:col>
      <xdr:colOff>165100</xdr:colOff>
      <xdr:row>99</xdr:row>
      <xdr:rowOff>76490</xdr:rowOff>
    </xdr:to>
    <xdr:sp macro="" textlink="">
      <xdr:nvSpPr>
        <xdr:cNvPr id="722" name="楕円 721"/>
        <xdr:cNvSpPr/>
      </xdr:nvSpPr>
      <xdr:spPr>
        <a:xfrm>
          <a:off x="14541500" y="1694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67617</xdr:rowOff>
    </xdr:from>
    <xdr:ext cx="469744" cy="259045"/>
    <xdr:sp macro="" textlink="">
      <xdr:nvSpPr>
        <xdr:cNvPr id="723" name="テキスト ボックス 722"/>
        <xdr:cNvSpPr txBox="1"/>
      </xdr:nvSpPr>
      <xdr:spPr>
        <a:xfrm>
          <a:off x="14357428" y="17041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153546</xdr:rowOff>
    </xdr:from>
    <xdr:to>
      <xdr:col>72</xdr:col>
      <xdr:colOff>38100</xdr:colOff>
      <xdr:row>99</xdr:row>
      <xdr:rowOff>83696</xdr:rowOff>
    </xdr:to>
    <xdr:sp macro="" textlink="">
      <xdr:nvSpPr>
        <xdr:cNvPr id="724" name="楕円 723"/>
        <xdr:cNvSpPr/>
      </xdr:nvSpPr>
      <xdr:spPr>
        <a:xfrm>
          <a:off x="13652500" y="1695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74823</xdr:rowOff>
    </xdr:from>
    <xdr:ext cx="469744" cy="259045"/>
    <xdr:sp macro="" textlink="">
      <xdr:nvSpPr>
        <xdr:cNvPr id="725" name="テキスト ボックス 724"/>
        <xdr:cNvSpPr txBox="1"/>
      </xdr:nvSpPr>
      <xdr:spPr>
        <a:xfrm>
          <a:off x="13468428" y="17048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87109</xdr:rowOff>
    </xdr:from>
    <xdr:to>
      <xdr:col>67</xdr:col>
      <xdr:colOff>101600</xdr:colOff>
      <xdr:row>99</xdr:row>
      <xdr:rowOff>17259</xdr:rowOff>
    </xdr:to>
    <xdr:sp macro="" textlink="">
      <xdr:nvSpPr>
        <xdr:cNvPr id="726" name="楕円 725"/>
        <xdr:cNvSpPr/>
      </xdr:nvSpPr>
      <xdr:spPr>
        <a:xfrm>
          <a:off x="12763500" y="16889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33786</xdr:rowOff>
    </xdr:from>
    <xdr:ext cx="534377" cy="259045"/>
    <xdr:sp macro="" textlink="">
      <xdr:nvSpPr>
        <xdr:cNvPr id="727" name="テキスト ボックス 726"/>
        <xdr:cNvSpPr txBox="1"/>
      </xdr:nvSpPr>
      <xdr:spPr>
        <a:xfrm>
          <a:off x="12547111" y="16664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8" name="正方形/長方形 72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9" name="正方形/長方形 72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0" name="正方形/長方形 72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1" name="正方形/長方形 73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2" name="正方形/長方形 73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3" name="正方形/長方形 73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4" name="正方形/長方形 73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5" name="正方形/長方形 73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6" name="テキスト ボックス 73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7" name="直線コネクタ 73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8" name="直線コネクタ 73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9" name="テキスト ボックス 73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0" name="直線コネクタ 73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41" name="テキスト ボックス 740"/>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2" name="直線コネクタ 74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43" name="テキスト ボックス 742"/>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4" name="直線コネクタ 74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45" name="テキスト ボックス 744"/>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6" name="直線コネクタ 74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7" name="テキスト ボックス 746"/>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8" name="直線コネクタ 74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9" name="テキスト ボックス 748"/>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0" name="直線コネクタ 74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1" name="テキスト ボックス 75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38757</xdr:rowOff>
    </xdr:from>
    <xdr:to>
      <xdr:col>116</xdr:col>
      <xdr:colOff>62864</xdr:colOff>
      <xdr:row>39</xdr:row>
      <xdr:rowOff>98878</xdr:rowOff>
    </xdr:to>
    <xdr:cxnSp macro="">
      <xdr:nvCxnSpPr>
        <xdr:cNvPr id="753" name="直線コネクタ 752"/>
        <xdr:cNvCxnSpPr/>
      </xdr:nvCxnSpPr>
      <xdr:spPr>
        <a:xfrm flipV="1">
          <a:off x="22159595" y="5353707"/>
          <a:ext cx="1269" cy="1431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4"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5" name="直線コネクタ 75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156884</xdr:rowOff>
    </xdr:from>
    <xdr:ext cx="534377" cy="259045"/>
    <xdr:sp macro="" textlink="">
      <xdr:nvSpPr>
        <xdr:cNvPr id="756" name="投資及び出資金最大値テキスト"/>
        <xdr:cNvSpPr txBox="1"/>
      </xdr:nvSpPr>
      <xdr:spPr>
        <a:xfrm>
          <a:off x="22212300" y="512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38757</xdr:rowOff>
    </xdr:from>
    <xdr:to>
      <xdr:col>116</xdr:col>
      <xdr:colOff>152400</xdr:colOff>
      <xdr:row>31</xdr:row>
      <xdr:rowOff>38757</xdr:rowOff>
    </xdr:to>
    <xdr:cxnSp macro="">
      <xdr:nvCxnSpPr>
        <xdr:cNvPr id="757" name="直線コネクタ 756"/>
        <xdr:cNvCxnSpPr/>
      </xdr:nvCxnSpPr>
      <xdr:spPr>
        <a:xfrm>
          <a:off x="22072600" y="535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36112</xdr:rowOff>
    </xdr:from>
    <xdr:to>
      <xdr:col>116</xdr:col>
      <xdr:colOff>63500</xdr:colOff>
      <xdr:row>39</xdr:row>
      <xdr:rowOff>38430</xdr:rowOff>
    </xdr:to>
    <xdr:cxnSp macro="">
      <xdr:nvCxnSpPr>
        <xdr:cNvPr id="758" name="直線コネクタ 757"/>
        <xdr:cNvCxnSpPr/>
      </xdr:nvCxnSpPr>
      <xdr:spPr>
        <a:xfrm flipV="1">
          <a:off x="21323300" y="6722662"/>
          <a:ext cx="838200" cy="2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116806</xdr:rowOff>
    </xdr:from>
    <xdr:ext cx="469744" cy="259045"/>
    <xdr:sp macro="" textlink="">
      <xdr:nvSpPr>
        <xdr:cNvPr id="759" name="投資及び出資金平均値テキスト"/>
        <xdr:cNvSpPr txBox="1"/>
      </xdr:nvSpPr>
      <xdr:spPr>
        <a:xfrm>
          <a:off x="22212300" y="6460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93929</xdr:rowOff>
    </xdr:from>
    <xdr:to>
      <xdr:col>116</xdr:col>
      <xdr:colOff>114300</xdr:colOff>
      <xdr:row>39</xdr:row>
      <xdr:rowOff>24079</xdr:rowOff>
    </xdr:to>
    <xdr:sp macro="" textlink="">
      <xdr:nvSpPr>
        <xdr:cNvPr id="760" name="フローチャート: 判断 759"/>
        <xdr:cNvSpPr/>
      </xdr:nvSpPr>
      <xdr:spPr>
        <a:xfrm>
          <a:off x="22110700" y="6609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38430</xdr:rowOff>
    </xdr:from>
    <xdr:to>
      <xdr:col>111</xdr:col>
      <xdr:colOff>177800</xdr:colOff>
      <xdr:row>39</xdr:row>
      <xdr:rowOff>41010</xdr:rowOff>
    </xdr:to>
    <xdr:cxnSp macro="">
      <xdr:nvCxnSpPr>
        <xdr:cNvPr id="761" name="直線コネクタ 760"/>
        <xdr:cNvCxnSpPr/>
      </xdr:nvCxnSpPr>
      <xdr:spPr>
        <a:xfrm flipV="1">
          <a:off x="20434300" y="6724980"/>
          <a:ext cx="889000" cy="2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101016</xdr:rowOff>
    </xdr:from>
    <xdr:to>
      <xdr:col>112</xdr:col>
      <xdr:colOff>38100</xdr:colOff>
      <xdr:row>39</xdr:row>
      <xdr:rowOff>31166</xdr:rowOff>
    </xdr:to>
    <xdr:sp macro="" textlink="">
      <xdr:nvSpPr>
        <xdr:cNvPr id="762" name="フローチャート: 判断 761"/>
        <xdr:cNvSpPr/>
      </xdr:nvSpPr>
      <xdr:spPr>
        <a:xfrm>
          <a:off x="21272500" y="6616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47693</xdr:rowOff>
    </xdr:from>
    <xdr:ext cx="469744" cy="259045"/>
    <xdr:sp macro="" textlink="">
      <xdr:nvSpPr>
        <xdr:cNvPr id="763" name="テキスト ボックス 762"/>
        <xdr:cNvSpPr txBox="1"/>
      </xdr:nvSpPr>
      <xdr:spPr>
        <a:xfrm>
          <a:off x="21088428" y="6391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41010</xdr:rowOff>
    </xdr:from>
    <xdr:to>
      <xdr:col>107</xdr:col>
      <xdr:colOff>50800</xdr:colOff>
      <xdr:row>39</xdr:row>
      <xdr:rowOff>47640</xdr:rowOff>
    </xdr:to>
    <xdr:cxnSp macro="">
      <xdr:nvCxnSpPr>
        <xdr:cNvPr id="764" name="直線コネクタ 763"/>
        <xdr:cNvCxnSpPr/>
      </xdr:nvCxnSpPr>
      <xdr:spPr>
        <a:xfrm flipV="1">
          <a:off x="19545300" y="6727560"/>
          <a:ext cx="889000" cy="6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91708</xdr:rowOff>
    </xdr:from>
    <xdr:to>
      <xdr:col>107</xdr:col>
      <xdr:colOff>101600</xdr:colOff>
      <xdr:row>39</xdr:row>
      <xdr:rowOff>21858</xdr:rowOff>
    </xdr:to>
    <xdr:sp macro="" textlink="">
      <xdr:nvSpPr>
        <xdr:cNvPr id="765" name="フローチャート: 判断 764"/>
        <xdr:cNvSpPr/>
      </xdr:nvSpPr>
      <xdr:spPr>
        <a:xfrm>
          <a:off x="20383500" y="660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38385</xdr:rowOff>
    </xdr:from>
    <xdr:ext cx="469744" cy="259045"/>
    <xdr:sp macro="" textlink="">
      <xdr:nvSpPr>
        <xdr:cNvPr id="766" name="テキスト ボックス 765"/>
        <xdr:cNvSpPr txBox="1"/>
      </xdr:nvSpPr>
      <xdr:spPr>
        <a:xfrm>
          <a:off x="20199428" y="6382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47640</xdr:rowOff>
    </xdr:from>
    <xdr:to>
      <xdr:col>102</xdr:col>
      <xdr:colOff>114300</xdr:colOff>
      <xdr:row>39</xdr:row>
      <xdr:rowOff>75235</xdr:rowOff>
    </xdr:to>
    <xdr:cxnSp macro="">
      <xdr:nvCxnSpPr>
        <xdr:cNvPr id="767" name="直線コネクタ 766"/>
        <xdr:cNvCxnSpPr/>
      </xdr:nvCxnSpPr>
      <xdr:spPr>
        <a:xfrm flipV="1">
          <a:off x="18656300" y="6734190"/>
          <a:ext cx="889000" cy="27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136743</xdr:rowOff>
    </xdr:from>
    <xdr:to>
      <xdr:col>102</xdr:col>
      <xdr:colOff>165100</xdr:colOff>
      <xdr:row>39</xdr:row>
      <xdr:rowOff>66893</xdr:rowOff>
    </xdr:to>
    <xdr:sp macro="" textlink="">
      <xdr:nvSpPr>
        <xdr:cNvPr id="768" name="フローチャート: 判断 767"/>
        <xdr:cNvSpPr/>
      </xdr:nvSpPr>
      <xdr:spPr>
        <a:xfrm>
          <a:off x="19494500" y="665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83420</xdr:rowOff>
    </xdr:from>
    <xdr:ext cx="469744" cy="259045"/>
    <xdr:sp macro="" textlink="">
      <xdr:nvSpPr>
        <xdr:cNvPr id="769" name="テキスト ボックス 768"/>
        <xdr:cNvSpPr txBox="1"/>
      </xdr:nvSpPr>
      <xdr:spPr>
        <a:xfrm>
          <a:off x="19310428" y="6427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142163</xdr:rowOff>
    </xdr:from>
    <xdr:to>
      <xdr:col>98</xdr:col>
      <xdr:colOff>38100</xdr:colOff>
      <xdr:row>39</xdr:row>
      <xdr:rowOff>72313</xdr:rowOff>
    </xdr:to>
    <xdr:sp macro="" textlink="">
      <xdr:nvSpPr>
        <xdr:cNvPr id="770" name="フローチャート: 判断 769"/>
        <xdr:cNvSpPr/>
      </xdr:nvSpPr>
      <xdr:spPr>
        <a:xfrm>
          <a:off x="18605500" y="665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88841</xdr:rowOff>
    </xdr:from>
    <xdr:ext cx="469744" cy="259045"/>
    <xdr:sp macro="" textlink="">
      <xdr:nvSpPr>
        <xdr:cNvPr id="771" name="テキスト ボックス 770"/>
        <xdr:cNvSpPr txBox="1"/>
      </xdr:nvSpPr>
      <xdr:spPr>
        <a:xfrm>
          <a:off x="18421428" y="6432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2" name="テキスト ボックス 77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3" name="テキスト ボックス 77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4" name="テキスト ボックス 77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5" name="テキスト ボックス 77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6" name="テキスト ボックス 77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156762</xdr:rowOff>
    </xdr:from>
    <xdr:to>
      <xdr:col>116</xdr:col>
      <xdr:colOff>114300</xdr:colOff>
      <xdr:row>39</xdr:row>
      <xdr:rowOff>86912</xdr:rowOff>
    </xdr:to>
    <xdr:sp macro="" textlink="">
      <xdr:nvSpPr>
        <xdr:cNvPr id="777" name="楕円 776"/>
        <xdr:cNvSpPr/>
      </xdr:nvSpPr>
      <xdr:spPr>
        <a:xfrm>
          <a:off x="22110700" y="6671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72357</xdr:rowOff>
    </xdr:from>
    <xdr:ext cx="469744" cy="259045"/>
    <xdr:sp macro="" textlink="">
      <xdr:nvSpPr>
        <xdr:cNvPr id="778" name="投資及び出資金該当値テキスト"/>
        <xdr:cNvSpPr txBox="1"/>
      </xdr:nvSpPr>
      <xdr:spPr>
        <a:xfrm>
          <a:off x="22212300" y="6587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159080</xdr:rowOff>
    </xdr:from>
    <xdr:to>
      <xdr:col>112</xdr:col>
      <xdr:colOff>38100</xdr:colOff>
      <xdr:row>39</xdr:row>
      <xdr:rowOff>89230</xdr:rowOff>
    </xdr:to>
    <xdr:sp macro="" textlink="">
      <xdr:nvSpPr>
        <xdr:cNvPr id="779" name="楕円 778"/>
        <xdr:cNvSpPr/>
      </xdr:nvSpPr>
      <xdr:spPr>
        <a:xfrm>
          <a:off x="21272500" y="66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80357</xdr:rowOff>
    </xdr:from>
    <xdr:ext cx="469744" cy="259045"/>
    <xdr:sp macro="" textlink="">
      <xdr:nvSpPr>
        <xdr:cNvPr id="780" name="テキスト ボックス 779"/>
        <xdr:cNvSpPr txBox="1"/>
      </xdr:nvSpPr>
      <xdr:spPr>
        <a:xfrm>
          <a:off x="21088428" y="676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161660</xdr:rowOff>
    </xdr:from>
    <xdr:to>
      <xdr:col>107</xdr:col>
      <xdr:colOff>101600</xdr:colOff>
      <xdr:row>39</xdr:row>
      <xdr:rowOff>91810</xdr:rowOff>
    </xdr:to>
    <xdr:sp macro="" textlink="">
      <xdr:nvSpPr>
        <xdr:cNvPr id="781" name="楕円 780"/>
        <xdr:cNvSpPr/>
      </xdr:nvSpPr>
      <xdr:spPr>
        <a:xfrm>
          <a:off x="20383500" y="667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82937</xdr:rowOff>
    </xdr:from>
    <xdr:ext cx="469744" cy="259045"/>
    <xdr:sp macro="" textlink="">
      <xdr:nvSpPr>
        <xdr:cNvPr id="782" name="テキスト ボックス 781"/>
        <xdr:cNvSpPr txBox="1"/>
      </xdr:nvSpPr>
      <xdr:spPr>
        <a:xfrm>
          <a:off x="20199428" y="676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168290</xdr:rowOff>
    </xdr:from>
    <xdr:to>
      <xdr:col>102</xdr:col>
      <xdr:colOff>165100</xdr:colOff>
      <xdr:row>39</xdr:row>
      <xdr:rowOff>98440</xdr:rowOff>
    </xdr:to>
    <xdr:sp macro="" textlink="">
      <xdr:nvSpPr>
        <xdr:cNvPr id="783" name="楕円 782"/>
        <xdr:cNvSpPr/>
      </xdr:nvSpPr>
      <xdr:spPr>
        <a:xfrm>
          <a:off x="19494500" y="668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89567</xdr:rowOff>
    </xdr:from>
    <xdr:ext cx="469744" cy="259045"/>
    <xdr:sp macro="" textlink="">
      <xdr:nvSpPr>
        <xdr:cNvPr id="784" name="テキスト ボックス 783"/>
        <xdr:cNvSpPr txBox="1"/>
      </xdr:nvSpPr>
      <xdr:spPr>
        <a:xfrm>
          <a:off x="19310428" y="677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24435</xdr:rowOff>
    </xdr:from>
    <xdr:to>
      <xdr:col>98</xdr:col>
      <xdr:colOff>38100</xdr:colOff>
      <xdr:row>39</xdr:row>
      <xdr:rowOff>126035</xdr:rowOff>
    </xdr:to>
    <xdr:sp macro="" textlink="">
      <xdr:nvSpPr>
        <xdr:cNvPr id="785" name="楕円 784"/>
        <xdr:cNvSpPr/>
      </xdr:nvSpPr>
      <xdr:spPr>
        <a:xfrm>
          <a:off x="18605500" y="671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117162</xdr:rowOff>
    </xdr:from>
    <xdr:ext cx="378565" cy="259045"/>
    <xdr:sp macro="" textlink="">
      <xdr:nvSpPr>
        <xdr:cNvPr id="786" name="テキスト ボックス 785"/>
        <xdr:cNvSpPr txBox="1"/>
      </xdr:nvSpPr>
      <xdr:spPr>
        <a:xfrm>
          <a:off x="18467017" y="68037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7" name="正方形/長方形 78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8" name="正方形/長方形 78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9" name="正方形/長方形 78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0" name="正方形/長方形 78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1" name="正方形/長方形 79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2" name="正方形/長方形 79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3" name="正方形/長方形 79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4" name="正方形/長方形 79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5" name="テキスト ボックス 79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6" name="直線コネクタ 79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97" name="直線コネクタ 79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98" name="テキスト ボックス 79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9" name="直線コネクタ 79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800" name="テキスト ボックス 799"/>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801" name="直線コネクタ 80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802" name="テキスト ボックス 801"/>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803" name="直線コネクタ 80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804" name="テキスト ボックス 803"/>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5" name="直線コネクタ 80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6" name="テキスト ボックス 80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96151</xdr:rowOff>
    </xdr:from>
    <xdr:to>
      <xdr:col>116</xdr:col>
      <xdr:colOff>62864</xdr:colOff>
      <xdr:row>58</xdr:row>
      <xdr:rowOff>139700</xdr:rowOff>
    </xdr:to>
    <xdr:cxnSp macro="">
      <xdr:nvCxnSpPr>
        <xdr:cNvPr id="808" name="直線コネクタ 807"/>
        <xdr:cNvCxnSpPr/>
      </xdr:nvCxnSpPr>
      <xdr:spPr>
        <a:xfrm flipV="1">
          <a:off x="22159595" y="8668651"/>
          <a:ext cx="1269" cy="141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9"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10" name="直線コネクタ 80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42828</xdr:rowOff>
    </xdr:from>
    <xdr:ext cx="534377" cy="259045"/>
    <xdr:sp macro="" textlink="">
      <xdr:nvSpPr>
        <xdr:cNvPr id="811" name="貸付金最大値テキスト"/>
        <xdr:cNvSpPr txBox="1"/>
      </xdr:nvSpPr>
      <xdr:spPr>
        <a:xfrm>
          <a:off x="22212300" y="844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96151</xdr:rowOff>
    </xdr:from>
    <xdr:to>
      <xdr:col>116</xdr:col>
      <xdr:colOff>152400</xdr:colOff>
      <xdr:row>50</xdr:row>
      <xdr:rowOff>96151</xdr:rowOff>
    </xdr:to>
    <xdr:cxnSp macro="">
      <xdr:nvCxnSpPr>
        <xdr:cNvPr id="812" name="直線コネクタ 811"/>
        <xdr:cNvCxnSpPr/>
      </xdr:nvCxnSpPr>
      <xdr:spPr>
        <a:xfrm>
          <a:off x="22072600" y="8668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119172</xdr:rowOff>
    </xdr:from>
    <xdr:to>
      <xdr:col>116</xdr:col>
      <xdr:colOff>63500</xdr:colOff>
      <xdr:row>58</xdr:row>
      <xdr:rowOff>119583</xdr:rowOff>
    </xdr:to>
    <xdr:cxnSp macro="">
      <xdr:nvCxnSpPr>
        <xdr:cNvPr id="813" name="直線コネクタ 812"/>
        <xdr:cNvCxnSpPr/>
      </xdr:nvCxnSpPr>
      <xdr:spPr>
        <a:xfrm flipV="1">
          <a:off x="21323300" y="10063272"/>
          <a:ext cx="838200" cy="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147919</xdr:rowOff>
    </xdr:from>
    <xdr:ext cx="469744" cy="259045"/>
    <xdr:sp macro="" textlink="">
      <xdr:nvSpPr>
        <xdr:cNvPr id="814" name="貸付金平均値テキスト"/>
        <xdr:cNvSpPr txBox="1"/>
      </xdr:nvSpPr>
      <xdr:spPr>
        <a:xfrm>
          <a:off x="22212300" y="9749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125042</xdr:rowOff>
    </xdr:from>
    <xdr:to>
      <xdr:col>116</xdr:col>
      <xdr:colOff>114300</xdr:colOff>
      <xdr:row>58</xdr:row>
      <xdr:rowOff>55192</xdr:rowOff>
    </xdr:to>
    <xdr:sp macro="" textlink="">
      <xdr:nvSpPr>
        <xdr:cNvPr id="815" name="フローチャート: 判断 814"/>
        <xdr:cNvSpPr/>
      </xdr:nvSpPr>
      <xdr:spPr>
        <a:xfrm>
          <a:off x="22110700" y="989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119583</xdr:rowOff>
    </xdr:from>
    <xdr:to>
      <xdr:col>111</xdr:col>
      <xdr:colOff>177800</xdr:colOff>
      <xdr:row>58</xdr:row>
      <xdr:rowOff>119926</xdr:rowOff>
    </xdr:to>
    <xdr:cxnSp macro="">
      <xdr:nvCxnSpPr>
        <xdr:cNvPr id="816" name="直線コネクタ 815"/>
        <xdr:cNvCxnSpPr/>
      </xdr:nvCxnSpPr>
      <xdr:spPr>
        <a:xfrm flipV="1">
          <a:off x="20434300" y="10063683"/>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132083</xdr:rowOff>
    </xdr:from>
    <xdr:to>
      <xdr:col>112</xdr:col>
      <xdr:colOff>38100</xdr:colOff>
      <xdr:row>58</xdr:row>
      <xdr:rowOff>62233</xdr:rowOff>
    </xdr:to>
    <xdr:sp macro="" textlink="">
      <xdr:nvSpPr>
        <xdr:cNvPr id="817" name="フローチャート: 判断 816"/>
        <xdr:cNvSpPr/>
      </xdr:nvSpPr>
      <xdr:spPr>
        <a:xfrm>
          <a:off x="21272500" y="990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78760</xdr:rowOff>
    </xdr:from>
    <xdr:ext cx="469744" cy="259045"/>
    <xdr:sp macro="" textlink="">
      <xdr:nvSpPr>
        <xdr:cNvPr id="818" name="テキスト ボックス 817"/>
        <xdr:cNvSpPr txBox="1"/>
      </xdr:nvSpPr>
      <xdr:spPr>
        <a:xfrm>
          <a:off x="21088428" y="9679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119926</xdr:rowOff>
    </xdr:from>
    <xdr:to>
      <xdr:col>107</xdr:col>
      <xdr:colOff>50800</xdr:colOff>
      <xdr:row>58</xdr:row>
      <xdr:rowOff>120314</xdr:rowOff>
    </xdr:to>
    <xdr:cxnSp macro="">
      <xdr:nvCxnSpPr>
        <xdr:cNvPr id="819" name="直線コネクタ 818"/>
        <xdr:cNvCxnSpPr/>
      </xdr:nvCxnSpPr>
      <xdr:spPr>
        <a:xfrm flipV="1">
          <a:off x="19545300" y="10064026"/>
          <a:ext cx="889000" cy="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116606</xdr:rowOff>
    </xdr:from>
    <xdr:to>
      <xdr:col>107</xdr:col>
      <xdr:colOff>101600</xdr:colOff>
      <xdr:row>58</xdr:row>
      <xdr:rowOff>46756</xdr:rowOff>
    </xdr:to>
    <xdr:sp macro="" textlink="">
      <xdr:nvSpPr>
        <xdr:cNvPr id="820" name="フローチャート: 判断 819"/>
        <xdr:cNvSpPr/>
      </xdr:nvSpPr>
      <xdr:spPr>
        <a:xfrm>
          <a:off x="20383500" y="988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63283</xdr:rowOff>
    </xdr:from>
    <xdr:ext cx="469744" cy="259045"/>
    <xdr:sp macro="" textlink="">
      <xdr:nvSpPr>
        <xdr:cNvPr id="821" name="テキスト ボックス 820"/>
        <xdr:cNvSpPr txBox="1"/>
      </xdr:nvSpPr>
      <xdr:spPr>
        <a:xfrm>
          <a:off x="20199428" y="9664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120314</xdr:rowOff>
    </xdr:from>
    <xdr:to>
      <xdr:col>102</xdr:col>
      <xdr:colOff>114300</xdr:colOff>
      <xdr:row>58</xdr:row>
      <xdr:rowOff>120658</xdr:rowOff>
    </xdr:to>
    <xdr:cxnSp macro="">
      <xdr:nvCxnSpPr>
        <xdr:cNvPr id="822" name="直線コネクタ 821"/>
        <xdr:cNvCxnSpPr/>
      </xdr:nvCxnSpPr>
      <xdr:spPr>
        <a:xfrm flipV="1">
          <a:off x="18656300" y="10064414"/>
          <a:ext cx="889000" cy="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135192</xdr:rowOff>
    </xdr:from>
    <xdr:to>
      <xdr:col>102</xdr:col>
      <xdr:colOff>165100</xdr:colOff>
      <xdr:row>58</xdr:row>
      <xdr:rowOff>65342</xdr:rowOff>
    </xdr:to>
    <xdr:sp macro="" textlink="">
      <xdr:nvSpPr>
        <xdr:cNvPr id="823" name="フローチャート: 判断 822"/>
        <xdr:cNvSpPr/>
      </xdr:nvSpPr>
      <xdr:spPr>
        <a:xfrm>
          <a:off x="19494500" y="990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81869</xdr:rowOff>
    </xdr:from>
    <xdr:ext cx="469744" cy="259045"/>
    <xdr:sp macro="" textlink="">
      <xdr:nvSpPr>
        <xdr:cNvPr id="824" name="テキスト ボックス 823"/>
        <xdr:cNvSpPr txBox="1"/>
      </xdr:nvSpPr>
      <xdr:spPr>
        <a:xfrm>
          <a:off x="19310428" y="9683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132631</xdr:rowOff>
    </xdr:from>
    <xdr:to>
      <xdr:col>98</xdr:col>
      <xdr:colOff>38100</xdr:colOff>
      <xdr:row>58</xdr:row>
      <xdr:rowOff>62781</xdr:rowOff>
    </xdr:to>
    <xdr:sp macro="" textlink="">
      <xdr:nvSpPr>
        <xdr:cNvPr id="825" name="フローチャート: 判断 824"/>
        <xdr:cNvSpPr/>
      </xdr:nvSpPr>
      <xdr:spPr>
        <a:xfrm>
          <a:off x="18605500" y="990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79308</xdr:rowOff>
    </xdr:from>
    <xdr:ext cx="469744" cy="259045"/>
    <xdr:sp macro="" textlink="">
      <xdr:nvSpPr>
        <xdr:cNvPr id="826" name="テキスト ボックス 825"/>
        <xdr:cNvSpPr txBox="1"/>
      </xdr:nvSpPr>
      <xdr:spPr>
        <a:xfrm>
          <a:off x="18421428" y="9680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7" name="テキスト ボックス 82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8" name="テキスト ボックス 82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9" name="テキスト ボックス 82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0" name="テキスト ボックス 82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1" name="テキスト ボックス 83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68372</xdr:rowOff>
    </xdr:from>
    <xdr:to>
      <xdr:col>116</xdr:col>
      <xdr:colOff>114300</xdr:colOff>
      <xdr:row>58</xdr:row>
      <xdr:rowOff>169972</xdr:rowOff>
    </xdr:to>
    <xdr:sp macro="" textlink="">
      <xdr:nvSpPr>
        <xdr:cNvPr id="832" name="楕円 831"/>
        <xdr:cNvSpPr/>
      </xdr:nvSpPr>
      <xdr:spPr>
        <a:xfrm>
          <a:off x="22110700" y="1001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154749</xdr:rowOff>
    </xdr:from>
    <xdr:ext cx="378565" cy="259045"/>
    <xdr:sp macro="" textlink="">
      <xdr:nvSpPr>
        <xdr:cNvPr id="833" name="貸付金該当値テキスト"/>
        <xdr:cNvSpPr txBox="1"/>
      </xdr:nvSpPr>
      <xdr:spPr>
        <a:xfrm>
          <a:off x="22212300" y="99273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68783</xdr:rowOff>
    </xdr:from>
    <xdr:to>
      <xdr:col>112</xdr:col>
      <xdr:colOff>38100</xdr:colOff>
      <xdr:row>58</xdr:row>
      <xdr:rowOff>170383</xdr:rowOff>
    </xdr:to>
    <xdr:sp macro="" textlink="">
      <xdr:nvSpPr>
        <xdr:cNvPr id="834" name="楕円 833"/>
        <xdr:cNvSpPr/>
      </xdr:nvSpPr>
      <xdr:spPr>
        <a:xfrm>
          <a:off x="21272500" y="10012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161510</xdr:rowOff>
    </xdr:from>
    <xdr:ext cx="378565" cy="259045"/>
    <xdr:sp macro="" textlink="">
      <xdr:nvSpPr>
        <xdr:cNvPr id="835" name="テキスト ボックス 834"/>
        <xdr:cNvSpPr txBox="1"/>
      </xdr:nvSpPr>
      <xdr:spPr>
        <a:xfrm>
          <a:off x="21134017" y="101056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69126</xdr:rowOff>
    </xdr:from>
    <xdr:to>
      <xdr:col>107</xdr:col>
      <xdr:colOff>101600</xdr:colOff>
      <xdr:row>58</xdr:row>
      <xdr:rowOff>170726</xdr:rowOff>
    </xdr:to>
    <xdr:sp macro="" textlink="">
      <xdr:nvSpPr>
        <xdr:cNvPr id="836" name="楕円 835"/>
        <xdr:cNvSpPr/>
      </xdr:nvSpPr>
      <xdr:spPr>
        <a:xfrm>
          <a:off x="20383500" y="10013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161853</xdr:rowOff>
    </xdr:from>
    <xdr:ext cx="378565" cy="259045"/>
    <xdr:sp macro="" textlink="">
      <xdr:nvSpPr>
        <xdr:cNvPr id="837" name="テキスト ボックス 836"/>
        <xdr:cNvSpPr txBox="1"/>
      </xdr:nvSpPr>
      <xdr:spPr>
        <a:xfrm>
          <a:off x="20245017" y="101059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69514</xdr:rowOff>
    </xdr:from>
    <xdr:to>
      <xdr:col>102</xdr:col>
      <xdr:colOff>165100</xdr:colOff>
      <xdr:row>58</xdr:row>
      <xdr:rowOff>171114</xdr:rowOff>
    </xdr:to>
    <xdr:sp macro="" textlink="">
      <xdr:nvSpPr>
        <xdr:cNvPr id="838" name="楕円 837"/>
        <xdr:cNvSpPr/>
      </xdr:nvSpPr>
      <xdr:spPr>
        <a:xfrm>
          <a:off x="19494500" y="10013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162241</xdr:rowOff>
    </xdr:from>
    <xdr:ext cx="378565" cy="259045"/>
    <xdr:sp macro="" textlink="">
      <xdr:nvSpPr>
        <xdr:cNvPr id="839" name="テキスト ボックス 838"/>
        <xdr:cNvSpPr txBox="1"/>
      </xdr:nvSpPr>
      <xdr:spPr>
        <a:xfrm>
          <a:off x="19356017" y="10106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69858</xdr:rowOff>
    </xdr:from>
    <xdr:to>
      <xdr:col>98</xdr:col>
      <xdr:colOff>38100</xdr:colOff>
      <xdr:row>59</xdr:row>
      <xdr:rowOff>8</xdr:rowOff>
    </xdr:to>
    <xdr:sp macro="" textlink="">
      <xdr:nvSpPr>
        <xdr:cNvPr id="840" name="楕円 839"/>
        <xdr:cNvSpPr/>
      </xdr:nvSpPr>
      <xdr:spPr>
        <a:xfrm>
          <a:off x="18605500" y="1001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162585</xdr:rowOff>
    </xdr:from>
    <xdr:ext cx="378565" cy="259045"/>
    <xdr:sp macro="" textlink="">
      <xdr:nvSpPr>
        <xdr:cNvPr id="841" name="テキスト ボックス 840"/>
        <xdr:cNvSpPr txBox="1"/>
      </xdr:nvSpPr>
      <xdr:spPr>
        <a:xfrm>
          <a:off x="18467017" y="101066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42" name="正方形/長方形 84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43" name="正方形/長方形 84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4" name="正方形/長方形 84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5" name="正方形/長方形 84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6" name="正方形/長方形 84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7" name="正方形/長方形 84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8" name="正方形/長方形 84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9" name="正方形/長方形 84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50" name="テキスト ボックス 84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51" name="直線コネクタ 85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52" name="テキスト ボックス 85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53" name="直線コネクタ 852"/>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54" name="テキスト ボックス 853"/>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5" name="直線コネクタ 854"/>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6" name="テキスト ボックス 855"/>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7" name="直線コネクタ 856"/>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8" name="テキスト ボックス 857"/>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9" name="直線コネクタ 858"/>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60" name="テキスト ボックス 859"/>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61" name="直線コネクタ 860"/>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62" name="テキスト ボックス 861"/>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63" name="直線コネクタ 862"/>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64" name="テキスト ボックス 863"/>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5" name="直線コネクタ 86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66" name="テキスト ボックス 86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105557</xdr:rowOff>
    </xdr:from>
    <xdr:to>
      <xdr:col>116</xdr:col>
      <xdr:colOff>62864</xdr:colOff>
      <xdr:row>78</xdr:row>
      <xdr:rowOff>121281</xdr:rowOff>
    </xdr:to>
    <xdr:cxnSp macro="">
      <xdr:nvCxnSpPr>
        <xdr:cNvPr id="868" name="直線コネクタ 867"/>
        <xdr:cNvCxnSpPr/>
      </xdr:nvCxnSpPr>
      <xdr:spPr>
        <a:xfrm flipV="1">
          <a:off x="22159595" y="11935607"/>
          <a:ext cx="1269" cy="1558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125108</xdr:rowOff>
    </xdr:from>
    <xdr:ext cx="534377" cy="259045"/>
    <xdr:sp macro="" textlink="">
      <xdr:nvSpPr>
        <xdr:cNvPr id="869" name="繰出金最小値テキスト"/>
        <xdr:cNvSpPr txBox="1"/>
      </xdr:nvSpPr>
      <xdr:spPr>
        <a:xfrm>
          <a:off x="22212300" y="13498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121281</xdr:rowOff>
    </xdr:from>
    <xdr:to>
      <xdr:col>116</xdr:col>
      <xdr:colOff>152400</xdr:colOff>
      <xdr:row>78</xdr:row>
      <xdr:rowOff>121281</xdr:rowOff>
    </xdr:to>
    <xdr:cxnSp macro="">
      <xdr:nvCxnSpPr>
        <xdr:cNvPr id="870" name="直線コネクタ 869"/>
        <xdr:cNvCxnSpPr/>
      </xdr:nvCxnSpPr>
      <xdr:spPr>
        <a:xfrm>
          <a:off x="22072600" y="13494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52234</xdr:rowOff>
    </xdr:from>
    <xdr:ext cx="599010" cy="259045"/>
    <xdr:sp macro="" textlink="">
      <xdr:nvSpPr>
        <xdr:cNvPr id="871" name="繰出金最大値テキスト"/>
        <xdr:cNvSpPr txBox="1"/>
      </xdr:nvSpPr>
      <xdr:spPr>
        <a:xfrm>
          <a:off x="22212300" y="11710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105557</xdr:rowOff>
    </xdr:from>
    <xdr:to>
      <xdr:col>116</xdr:col>
      <xdr:colOff>152400</xdr:colOff>
      <xdr:row>69</xdr:row>
      <xdr:rowOff>105557</xdr:rowOff>
    </xdr:to>
    <xdr:cxnSp macro="">
      <xdr:nvCxnSpPr>
        <xdr:cNvPr id="872" name="直線コネクタ 871"/>
        <xdr:cNvCxnSpPr/>
      </xdr:nvCxnSpPr>
      <xdr:spPr>
        <a:xfrm>
          <a:off x="22072600" y="11935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74190</xdr:rowOff>
    </xdr:from>
    <xdr:to>
      <xdr:col>116</xdr:col>
      <xdr:colOff>63500</xdr:colOff>
      <xdr:row>74</xdr:row>
      <xdr:rowOff>95483</xdr:rowOff>
    </xdr:to>
    <xdr:cxnSp macro="">
      <xdr:nvCxnSpPr>
        <xdr:cNvPr id="873" name="直線コネクタ 872"/>
        <xdr:cNvCxnSpPr/>
      </xdr:nvCxnSpPr>
      <xdr:spPr>
        <a:xfrm flipV="1">
          <a:off x="21323300" y="12761490"/>
          <a:ext cx="838200" cy="21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128804</xdr:rowOff>
    </xdr:from>
    <xdr:ext cx="534377" cy="259045"/>
    <xdr:sp macro="" textlink="">
      <xdr:nvSpPr>
        <xdr:cNvPr id="874" name="繰出金平均値テキスト"/>
        <xdr:cNvSpPr txBox="1"/>
      </xdr:nvSpPr>
      <xdr:spPr>
        <a:xfrm>
          <a:off x="22212300" y="12987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150377</xdr:rowOff>
    </xdr:from>
    <xdr:to>
      <xdr:col>116</xdr:col>
      <xdr:colOff>114300</xdr:colOff>
      <xdr:row>76</xdr:row>
      <xdr:rowOff>80527</xdr:rowOff>
    </xdr:to>
    <xdr:sp macro="" textlink="">
      <xdr:nvSpPr>
        <xdr:cNvPr id="875" name="フローチャート: 判断 874"/>
        <xdr:cNvSpPr/>
      </xdr:nvSpPr>
      <xdr:spPr>
        <a:xfrm>
          <a:off x="22110700" y="13009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95483</xdr:rowOff>
    </xdr:from>
    <xdr:to>
      <xdr:col>111</xdr:col>
      <xdr:colOff>177800</xdr:colOff>
      <xdr:row>74</xdr:row>
      <xdr:rowOff>98144</xdr:rowOff>
    </xdr:to>
    <xdr:cxnSp macro="">
      <xdr:nvCxnSpPr>
        <xdr:cNvPr id="876" name="直線コネクタ 875"/>
        <xdr:cNvCxnSpPr/>
      </xdr:nvCxnSpPr>
      <xdr:spPr>
        <a:xfrm flipV="1">
          <a:off x="20434300" y="12782783"/>
          <a:ext cx="889000" cy="2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158965</xdr:rowOff>
    </xdr:from>
    <xdr:to>
      <xdr:col>112</xdr:col>
      <xdr:colOff>38100</xdr:colOff>
      <xdr:row>76</xdr:row>
      <xdr:rowOff>89115</xdr:rowOff>
    </xdr:to>
    <xdr:sp macro="" textlink="">
      <xdr:nvSpPr>
        <xdr:cNvPr id="877" name="フローチャート: 判断 876"/>
        <xdr:cNvSpPr/>
      </xdr:nvSpPr>
      <xdr:spPr>
        <a:xfrm>
          <a:off x="21272500" y="1301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80242</xdr:rowOff>
    </xdr:from>
    <xdr:ext cx="534377" cy="259045"/>
    <xdr:sp macro="" textlink="">
      <xdr:nvSpPr>
        <xdr:cNvPr id="878" name="テキスト ボックス 877"/>
        <xdr:cNvSpPr txBox="1"/>
      </xdr:nvSpPr>
      <xdr:spPr>
        <a:xfrm>
          <a:off x="21056111" y="1311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65291</xdr:rowOff>
    </xdr:from>
    <xdr:to>
      <xdr:col>107</xdr:col>
      <xdr:colOff>50800</xdr:colOff>
      <xdr:row>74</xdr:row>
      <xdr:rowOff>98144</xdr:rowOff>
    </xdr:to>
    <xdr:cxnSp macro="">
      <xdr:nvCxnSpPr>
        <xdr:cNvPr id="879" name="直線コネクタ 878"/>
        <xdr:cNvCxnSpPr/>
      </xdr:nvCxnSpPr>
      <xdr:spPr>
        <a:xfrm>
          <a:off x="19545300" y="12752591"/>
          <a:ext cx="889000" cy="32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18817</xdr:rowOff>
    </xdr:from>
    <xdr:to>
      <xdr:col>107</xdr:col>
      <xdr:colOff>101600</xdr:colOff>
      <xdr:row>76</xdr:row>
      <xdr:rowOff>120417</xdr:rowOff>
    </xdr:to>
    <xdr:sp macro="" textlink="">
      <xdr:nvSpPr>
        <xdr:cNvPr id="880" name="フローチャート: 判断 879"/>
        <xdr:cNvSpPr/>
      </xdr:nvSpPr>
      <xdr:spPr>
        <a:xfrm>
          <a:off x="20383500" y="1304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111544</xdr:rowOff>
    </xdr:from>
    <xdr:ext cx="534377" cy="259045"/>
    <xdr:sp macro="" textlink="">
      <xdr:nvSpPr>
        <xdr:cNvPr id="881" name="テキスト ボックス 880"/>
        <xdr:cNvSpPr txBox="1"/>
      </xdr:nvSpPr>
      <xdr:spPr>
        <a:xfrm>
          <a:off x="20167111" y="13141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65291</xdr:rowOff>
    </xdr:from>
    <xdr:to>
      <xdr:col>102</xdr:col>
      <xdr:colOff>114300</xdr:colOff>
      <xdr:row>74</xdr:row>
      <xdr:rowOff>133104</xdr:rowOff>
    </xdr:to>
    <xdr:cxnSp macro="">
      <xdr:nvCxnSpPr>
        <xdr:cNvPr id="882" name="直線コネクタ 881"/>
        <xdr:cNvCxnSpPr/>
      </xdr:nvCxnSpPr>
      <xdr:spPr>
        <a:xfrm flipV="1">
          <a:off x="18656300" y="12752591"/>
          <a:ext cx="889000" cy="6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66073</xdr:rowOff>
    </xdr:from>
    <xdr:to>
      <xdr:col>102</xdr:col>
      <xdr:colOff>165100</xdr:colOff>
      <xdr:row>75</xdr:row>
      <xdr:rowOff>167673</xdr:rowOff>
    </xdr:to>
    <xdr:sp macro="" textlink="">
      <xdr:nvSpPr>
        <xdr:cNvPr id="883" name="フローチャート: 判断 882"/>
        <xdr:cNvSpPr/>
      </xdr:nvSpPr>
      <xdr:spPr>
        <a:xfrm>
          <a:off x="194945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158799</xdr:rowOff>
    </xdr:from>
    <xdr:ext cx="534377" cy="259045"/>
    <xdr:sp macro="" textlink="">
      <xdr:nvSpPr>
        <xdr:cNvPr id="884" name="テキスト ボックス 883"/>
        <xdr:cNvSpPr txBox="1"/>
      </xdr:nvSpPr>
      <xdr:spPr>
        <a:xfrm>
          <a:off x="19278111" y="1301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44715</xdr:rowOff>
    </xdr:from>
    <xdr:to>
      <xdr:col>98</xdr:col>
      <xdr:colOff>38100</xdr:colOff>
      <xdr:row>75</xdr:row>
      <xdr:rowOff>146315</xdr:rowOff>
    </xdr:to>
    <xdr:sp macro="" textlink="">
      <xdr:nvSpPr>
        <xdr:cNvPr id="885" name="フローチャート: 判断 884"/>
        <xdr:cNvSpPr/>
      </xdr:nvSpPr>
      <xdr:spPr>
        <a:xfrm>
          <a:off x="18605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137442</xdr:rowOff>
    </xdr:from>
    <xdr:ext cx="534377" cy="259045"/>
    <xdr:sp macro="" textlink="">
      <xdr:nvSpPr>
        <xdr:cNvPr id="886" name="テキスト ボックス 885"/>
        <xdr:cNvSpPr txBox="1"/>
      </xdr:nvSpPr>
      <xdr:spPr>
        <a:xfrm>
          <a:off x="18389111" y="1299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7" name="テキスト ボックス 88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8" name="テキスト ボックス 88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9" name="テキスト ボックス 88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90" name="テキスト ボックス 88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91" name="テキスト ボックス 89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23390</xdr:rowOff>
    </xdr:from>
    <xdr:to>
      <xdr:col>116</xdr:col>
      <xdr:colOff>114300</xdr:colOff>
      <xdr:row>74</xdr:row>
      <xdr:rowOff>124990</xdr:rowOff>
    </xdr:to>
    <xdr:sp macro="" textlink="">
      <xdr:nvSpPr>
        <xdr:cNvPr id="892" name="楕円 891"/>
        <xdr:cNvSpPr/>
      </xdr:nvSpPr>
      <xdr:spPr>
        <a:xfrm>
          <a:off x="22110700" y="12710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46267</xdr:rowOff>
    </xdr:from>
    <xdr:ext cx="534377" cy="259045"/>
    <xdr:sp macro="" textlink="">
      <xdr:nvSpPr>
        <xdr:cNvPr id="893" name="繰出金該当値テキスト"/>
        <xdr:cNvSpPr txBox="1"/>
      </xdr:nvSpPr>
      <xdr:spPr>
        <a:xfrm>
          <a:off x="22212300" y="12562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44683</xdr:rowOff>
    </xdr:from>
    <xdr:to>
      <xdr:col>112</xdr:col>
      <xdr:colOff>38100</xdr:colOff>
      <xdr:row>74</xdr:row>
      <xdr:rowOff>146283</xdr:rowOff>
    </xdr:to>
    <xdr:sp macro="" textlink="">
      <xdr:nvSpPr>
        <xdr:cNvPr id="894" name="楕円 893"/>
        <xdr:cNvSpPr/>
      </xdr:nvSpPr>
      <xdr:spPr>
        <a:xfrm>
          <a:off x="21272500" y="12731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162810</xdr:rowOff>
    </xdr:from>
    <xdr:ext cx="534377" cy="259045"/>
    <xdr:sp macro="" textlink="">
      <xdr:nvSpPr>
        <xdr:cNvPr id="895" name="テキスト ボックス 894"/>
        <xdr:cNvSpPr txBox="1"/>
      </xdr:nvSpPr>
      <xdr:spPr>
        <a:xfrm>
          <a:off x="21056111" y="12507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47344</xdr:rowOff>
    </xdr:from>
    <xdr:to>
      <xdr:col>107</xdr:col>
      <xdr:colOff>101600</xdr:colOff>
      <xdr:row>74</xdr:row>
      <xdr:rowOff>148944</xdr:rowOff>
    </xdr:to>
    <xdr:sp macro="" textlink="">
      <xdr:nvSpPr>
        <xdr:cNvPr id="896" name="楕円 895"/>
        <xdr:cNvSpPr/>
      </xdr:nvSpPr>
      <xdr:spPr>
        <a:xfrm>
          <a:off x="20383500" y="1273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165471</xdr:rowOff>
    </xdr:from>
    <xdr:ext cx="534377" cy="259045"/>
    <xdr:sp macro="" textlink="">
      <xdr:nvSpPr>
        <xdr:cNvPr id="897" name="テキスト ボックス 896"/>
        <xdr:cNvSpPr txBox="1"/>
      </xdr:nvSpPr>
      <xdr:spPr>
        <a:xfrm>
          <a:off x="20167111" y="1250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14491</xdr:rowOff>
    </xdr:from>
    <xdr:to>
      <xdr:col>102</xdr:col>
      <xdr:colOff>165100</xdr:colOff>
      <xdr:row>74</xdr:row>
      <xdr:rowOff>116091</xdr:rowOff>
    </xdr:to>
    <xdr:sp macro="" textlink="">
      <xdr:nvSpPr>
        <xdr:cNvPr id="898" name="楕円 897"/>
        <xdr:cNvSpPr/>
      </xdr:nvSpPr>
      <xdr:spPr>
        <a:xfrm>
          <a:off x="19494500" y="12701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132618</xdr:rowOff>
    </xdr:from>
    <xdr:ext cx="534377" cy="259045"/>
    <xdr:sp macro="" textlink="">
      <xdr:nvSpPr>
        <xdr:cNvPr id="899" name="テキスト ボックス 898"/>
        <xdr:cNvSpPr txBox="1"/>
      </xdr:nvSpPr>
      <xdr:spPr>
        <a:xfrm>
          <a:off x="19278111" y="1247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82304</xdr:rowOff>
    </xdr:from>
    <xdr:to>
      <xdr:col>98</xdr:col>
      <xdr:colOff>38100</xdr:colOff>
      <xdr:row>75</xdr:row>
      <xdr:rowOff>12454</xdr:rowOff>
    </xdr:to>
    <xdr:sp macro="" textlink="">
      <xdr:nvSpPr>
        <xdr:cNvPr id="900" name="楕円 899"/>
        <xdr:cNvSpPr/>
      </xdr:nvSpPr>
      <xdr:spPr>
        <a:xfrm>
          <a:off x="18605500" y="1276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28981</xdr:rowOff>
    </xdr:from>
    <xdr:ext cx="534377" cy="259045"/>
    <xdr:sp macro="" textlink="">
      <xdr:nvSpPr>
        <xdr:cNvPr id="901" name="テキスト ボックス 900"/>
        <xdr:cNvSpPr txBox="1"/>
      </xdr:nvSpPr>
      <xdr:spPr>
        <a:xfrm>
          <a:off x="18389111" y="1254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902" name="正方形/長方形 90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903" name="正方形/長方形 90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904" name="正方形/長方形 90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5" name="正方形/長方形 90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6" name="正方形/長方形 90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7" name="正方形/長方形 90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8" name="正方形/長方形 90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9" name="正方形/長方形 90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10" name="テキスト ボックス 90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11" name="直線コネクタ 91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98879</xdr:rowOff>
    </xdr:from>
    <xdr:to>
      <xdr:col>120</xdr:col>
      <xdr:colOff>114300</xdr:colOff>
      <xdr:row>99</xdr:row>
      <xdr:rowOff>98879</xdr:rowOff>
    </xdr:to>
    <xdr:cxnSp macro="">
      <xdr:nvCxnSpPr>
        <xdr:cNvPr id="912" name="直線コネクタ 911"/>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128106</xdr:rowOff>
    </xdr:from>
    <xdr:ext cx="248786" cy="259045"/>
    <xdr:sp macro="" textlink="">
      <xdr:nvSpPr>
        <xdr:cNvPr id="913" name="テキスト ボックス 912"/>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115207</xdr:rowOff>
    </xdr:from>
    <xdr:to>
      <xdr:col>120</xdr:col>
      <xdr:colOff>114300</xdr:colOff>
      <xdr:row>97</xdr:row>
      <xdr:rowOff>115207</xdr:rowOff>
    </xdr:to>
    <xdr:cxnSp macro="">
      <xdr:nvCxnSpPr>
        <xdr:cNvPr id="914" name="直線コネクタ 913"/>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144434</xdr:rowOff>
    </xdr:from>
    <xdr:ext cx="467179" cy="259045"/>
    <xdr:sp macro="" textlink="">
      <xdr:nvSpPr>
        <xdr:cNvPr id="915" name="テキスト ボックス 914"/>
        <xdr:cNvSpPr txBox="1"/>
      </xdr:nvSpPr>
      <xdr:spPr>
        <a:xfrm>
          <a:off x="17820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95</xdr:row>
      <xdr:rowOff>131536</xdr:rowOff>
    </xdr:from>
    <xdr:to>
      <xdr:col>120</xdr:col>
      <xdr:colOff>114300</xdr:colOff>
      <xdr:row>95</xdr:row>
      <xdr:rowOff>131536</xdr:rowOff>
    </xdr:to>
    <xdr:cxnSp macro="">
      <xdr:nvCxnSpPr>
        <xdr:cNvPr id="916" name="直線コネクタ 915"/>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94</xdr:row>
      <xdr:rowOff>160763</xdr:rowOff>
    </xdr:from>
    <xdr:ext cx="467179" cy="259045"/>
    <xdr:sp macro="" textlink="">
      <xdr:nvSpPr>
        <xdr:cNvPr id="917" name="テキスト ボックス 916"/>
        <xdr:cNvSpPr txBox="1"/>
      </xdr:nvSpPr>
      <xdr:spPr>
        <a:xfrm>
          <a:off x="17820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147864</xdr:rowOff>
    </xdr:from>
    <xdr:to>
      <xdr:col>120</xdr:col>
      <xdr:colOff>114300</xdr:colOff>
      <xdr:row>93</xdr:row>
      <xdr:rowOff>147864</xdr:rowOff>
    </xdr:to>
    <xdr:cxnSp macro="">
      <xdr:nvCxnSpPr>
        <xdr:cNvPr id="918" name="直線コネクタ 917"/>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5641</xdr:rowOff>
    </xdr:from>
    <xdr:ext cx="467179" cy="259045"/>
    <xdr:sp macro="" textlink="">
      <xdr:nvSpPr>
        <xdr:cNvPr id="919" name="テキスト ボックス 918"/>
        <xdr:cNvSpPr txBox="1"/>
      </xdr:nvSpPr>
      <xdr:spPr>
        <a:xfrm>
          <a:off x="17820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164193</xdr:rowOff>
    </xdr:from>
    <xdr:to>
      <xdr:col>120</xdr:col>
      <xdr:colOff>114300</xdr:colOff>
      <xdr:row>91</xdr:row>
      <xdr:rowOff>164193</xdr:rowOff>
    </xdr:to>
    <xdr:cxnSp macro="">
      <xdr:nvCxnSpPr>
        <xdr:cNvPr id="920" name="直線コネクタ 919"/>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21970</xdr:rowOff>
    </xdr:from>
    <xdr:ext cx="467179" cy="259045"/>
    <xdr:sp macro="" textlink="">
      <xdr:nvSpPr>
        <xdr:cNvPr id="921" name="テキスト ボックス 920"/>
        <xdr:cNvSpPr txBox="1"/>
      </xdr:nvSpPr>
      <xdr:spPr>
        <a:xfrm>
          <a:off x="17820821" y="1562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9071</xdr:rowOff>
    </xdr:from>
    <xdr:to>
      <xdr:col>120</xdr:col>
      <xdr:colOff>114300</xdr:colOff>
      <xdr:row>90</xdr:row>
      <xdr:rowOff>9071</xdr:rowOff>
    </xdr:to>
    <xdr:cxnSp macro="">
      <xdr:nvCxnSpPr>
        <xdr:cNvPr id="922" name="直線コネクタ 921"/>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38298</xdr:rowOff>
    </xdr:from>
    <xdr:ext cx="531299" cy="259045"/>
    <xdr:sp macro="" textlink="">
      <xdr:nvSpPr>
        <xdr:cNvPr id="923" name="テキスト ボックス 922"/>
        <xdr:cNvSpPr txBox="1"/>
      </xdr:nvSpPr>
      <xdr:spPr>
        <a:xfrm>
          <a:off x="17756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24" name="直線コネクタ 92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25" name="テキスト ボックス 924"/>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2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88429</xdr:rowOff>
    </xdr:from>
    <xdr:to>
      <xdr:col>116</xdr:col>
      <xdr:colOff>62864</xdr:colOff>
      <xdr:row>99</xdr:row>
      <xdr:rowOff>98879</xdr:rowOff>
    </xdr:to>
    <xdr:cxnSp macro="">
      <xdr:nvCxnSpPr>
        <xdr:cNvPr id="927" name="直線コネクタ 926"/>
        <xdr:cNvCxnSpPr/>
      </xdr:nvCxnSpPr>
      <xdr:spPr>
        <a:xfrm flipV="1">
          <a:off x="22159595" y="15518929"/>
          <a:ext cx="1269" cy="155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145832</xdr:rowOff>
    </xdr:from>
    <xdr:ext cx="249299" cy="259045"/>
    <xdr:sp macro="" textlink="">
      <xdr:nvSpPr>
        <xdr:cNvPr id="928" name="前年度繰上充用金最小値テキスト"/>
        <xdr:cNvSpPr txBox="1"/>
      </xdr:nvSpPr>
      <xdr:spPr>
        <a:xfrm>
          <a:off x="22212300" y="17119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98879</xdr:rowOff>
    </xdr:from>
    <xdr:to>
      <xdr:col>116</xdr:col>
      <xdr:colOff>152400</xdr:colOff>
      <xdr:row>99</xdr:row>
      <xdr:rowOff>98879</xdr:rowOff>
    </xdr:to>
    <xdr:cxnSp macro="">
      <xdr:nvCxnSpPr>
        <xdr:cNvPr id="929" name="直線コネクタ 928"/>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35106</xdr:rowOff>
    </xdr:from>
    <xdr:ext cx="469744" cy="259045"/>
    <xdr:sp macro="" textlink="">
      <xdr:nvSpPr>
        <xdr:cNvPr id="930" name="前年度繰上充用金最大値テキスト"/>
        <xdr:cNvSpPr txBox="1"/>
      </xdr:nvSpPr>
      <xdr:spPr>
        <a:xfrm>
          <a:off x="22212300" y="1529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88429</xdr:rowOff>
    </xdr:from>
    <xdr:to>
      <xdr:col>116</xdr:col>
      <xdr:colOff>152400</xdr:colOff>
      <xdr:row>90</xdr:row>
      <xdr:rowOff>88429</xdr:rowOff>
    </xdr:to>
    <xdr:cxnSp macro="">
      <xdr:nvCxnSpPr>
        <xdr:cNvPr id="931" name="直線コネクタ 930"/>
        <xdr:cNvCxnSpPr/>
      </xdr:nvCxnSpPr>
      <xdr:spPr>
        <a:xfrm>
          <a:off x="22072600" y="15518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98879</xdr:rowOff>
    </xdr:from>
    <xdr:to>
      <xdr:col>116</xdr:col>
      <xdr:colOff>63500</xdr:colOff>
      <xdr:row>99</xdr:row>
      <xdr:rowOff>98879</xdr:rowOff>
    </xdr:to>
    <xdr:cxnSp macro="">
      <xdr:nvCxnSpPr>
        <xdr:cNvPr id="932" name="直線コネクタ 931"/>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63281</xdr:rowOff>
    </xdr:from>
    <xdr:ext cx="313932" cy="259045"/>
    <xdr:sp macro="" textlink="">
      <xdr:nvSpPr>
        <xdr:cNvPr id="933" name="前年度繰上充用金平均値テキスト"/>
        <xdr:cNvSpPr txBox="1"/>
      </xdr:nvSpPr>
      <xdr:spPr>
        <a:xfrm>
          <a:off x="22212300" y="1686538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40404</xdr:rowOff>
    </xdr:from>
    <xdr:to>
      <xdr:col>116</xdr:col>
      <xdr:colOff>114300</xdr:colOff>
      <xdr:row>99</xdr:row>
      <xdr:rowOff>142004</xdr:rowOff>
    </xdr:to>
    <xdr:sp macro="" textlink="">
      <xdr:nvSpPr>
        <xdr:cNvPr id="934" name="フローチャート: 判断 933"/>
        <xdr:cNvSpPr/>
      </xdr:nvSpPr>
      <xdr:spPr>
        <a:xfrm>
          <a:off x="22110700" y="1701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98879</xdr:rowOff>
    </xdr:from>
    <xdr:to>
      <xdr:col>111</xdr:col>
      <xdr:colOff>177800</xdr:colOff>
      <xdr:row>99</xdr:row>
      <xdr:rowOff>98879</xdr:rowOff>
    </xdr:to>
    <xdr:cxnSp macro="">
      <xdr:nvCxnSpPr>
        <xdr:cNvPr id="935" name="直線コネクタ 934"/>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99</xdr:row>
      <xdr:rowOff>39914</xdr:rowOff>
    </xdr:from>
    <xdr:to>
      <xdr:col>112</xdr:col>
      <xdr:colOff>38100</xdr:colOff>
      <xdr:row>99</xdr:row>
      <xdr:rowOff>141514</xdr:rowOff>
    </xdr:to>
    <xdr:sp macro="" textlink="">
      <xdr:nvSpPr>
        <xdr:cNvPr id="936" name="フローチャート: 判断 935"/>
        <xdr:cNvSpPr/>
      </xdr:nvSpPr>
      <xdr:spPr>
        <a:xfrm>
          <a:off x="21272500" y="1701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158041</xdr:rowOff>
    </xdr:from>
    <xdr:ext cx="313932" cy="259045"/>
    <xdr:sp macro="" textlink="">
      <xdr:nvSpPr>
        <xdr:cNvPr id="937" name="テキスト ボックス 936"/>
        <xdr:cNvSpPr txBox="1"/>
      </xdr:nvSpPr>
      <xdr:spPr>
        <a:xfrm>
          <a:off x="21166333" y="167886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98879</xdr:rowOff>
    </xdr:from>
    <xdr:to>
      <xdr:col>107</xdr:col>
      <xdr:colOff>50800</xdr:colOff>
      <xdr:row>99</xdr:row>
      <xdr:rowOff>98879</xdr:rowOff>
    </xdr:to>
    <xdr:cxnSp macro="">
      <xdr:nvCxnSpPr>
        <xdr:cNvPr id="938" name="直線コネクタ 937"/>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99</xdr:row>
      <xdr:rowOff>39261</xdr:rowOff>
    </xdr:from>
    <xdr:to>
      <xdr:col>107</xdr:col>
      <xdr:colOff>101600</xdr:colOff>
      <xdr:row>99</xdr:row>
      <xdr:rowOff>140861</xdr:rowOff>
    </xdr:to>
    <xdr:sp macro="" textlink="">
      <xdr:nvSpPr>
        <xdr:cNvPr id="939" name="フローチャート: 判断 938"/>
        <xdr:cNvSpPr/>
      </xdr:nvSpPr>
      <xdr:spPr>
        <a:xfrm>
          <a:off x="20383500" y="1701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157388</xdr:rowOff>
    </xdr:from>
    <xdr:ext cx="313932" cy="259045"/>
    <xdr:sp macro="" textlink="">
      <xdr:nvSpPr>
        <xdr:cNvPr id="940" name="テキスト ボックス 939"/>
        <xdr:cNvSpPr txBox="1"/>
      </xdr:nvSpPr>
      <xdr:spPr>
        <a:xfrm>
          <a:off x="20277333" y="167880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98879</xdr:rowOff>
    </xdr:from>
    <xdr:to>
      <xdr:col>102</xdr:col>
      <xdr:colOff>114300</xdr:colOff>
      <xdr:row>99</xdr:row>
      <xdr:rowOff>98879</xdr:rowOff>
    </xdr:to>
    <xdr:cxnSp macro="">
      <xdr:nvCxnSpPr>
        <xdr:cNvPr id="941" name="直線コネクタ 940"/>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99</xdr:row>
      <xdr:rowOff>37629</xdr:rowOff>
    </xdr:from>
    <xdr:to>
      <xdr:col>102</xdr:col>
      <xdr:colOff>165100</xdr:colOff>
      <xdr:row>99</xdr:row>
      <xdr:rowOff>139229</xdr:rowOff>
    </xdr:to>
    <xdr:sp macro="" textlink="">
      <xdr:nvSpPr>
        <xdr:cNvPr id="942" name="フローチャート: 判断 941"/>
        <xdr:cNvSpPr/>
      </xdr:nvSpPr>
      <xdr:spPr>
        <a:xfrm>
          <a:off x="19494500" y="17011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155756</xdr:rowOff>
    </xdr:from>
    <xdr:ext cx="313932" cy="259045"/>
    <xdr:sp macro="" textlink="">
      <xdr:nvSpPr>
        <xdr:cNvPr id="943" name="テキスト ボックス 942"/>
        <xdr:cNvSpPr txBox="1"/>
      </xdr:nvSpPr>
      <xdr:spPr>
        <a:xfrm>
          <a:off x="19388333" y="167864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37302</xdr:rowOff>
    </xdr:from>
    <xdr:to>
      <xdr:col>98</xdr:col>
      <xdr:colOff>38100</xdr:colOff>
      <xdr:row>99</xdr:row>
      <xdr:rowOff>138902</xdr:rowOff>
    </xdr:to>
    <xdr:sp macro="" textlink="">
      <xdr:nvSpPr>
        <xdr:cNvPr id="944" name="フローチャート: 判断 943"/>
        <xdr:cNvSpPr/>
      </xdr:nvSpPr>
      <xdr:spPr>
        <a:xfrm>
          <a:off x="18605500" y="1701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155429</xdr:rowOff>
    </xdr:from>
    <xdr:ext cx="313932" cy="259045"/>
    <xdr:sp macro="" textlink="">
      <xdr:nvSpPr>
        <xdr:cNvPr id="945" name="テキスト ボックス 944"/>
        <xdr:cNvSpPr txBox="1"/>
      </xdr:nvSpPr>
      <xdr:spPr>
        <a:xfrm>
          <a:off x="18499333" y="16786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46" name="テキスト ボックス 94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47" name="テキスト ボックス 94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48" name="テキスト ボックス 94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49" name="テキスト ボックス 94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50" name="テキスト ボックス 94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48079</xdr:rowOff>
    </xdr:from>
    <xdr:to>
      <xdr:col>116</xdr:col>
      <xdr:colOff>114300</xdr:colOff>
      <xdr:row>99</xdr:row>
      <xdr:rowOff>149679</xdr:rowOff>
    </xdr:to>
    <xdr:sp macro="" textlink="">
      <xdr:nvSpPr>
        <xdr:cNvPr id="951" name="楕円 950"/>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99</xdr:row>
      <xdr:rowOff>18832</xdr:rowOff>
    </xdr:from>
    <xdr:ext cx="249299" cy="259045"/>
    <xdr:sp macro="" textlink="">
      <xdr:nvSpPr>
        <xdr:cNvPr id="952" name="前年度繰上充用金該当値テキスト"/>
        <xdr:cNvSpPr txBox="1"/>
      </xdr:nvSpPr>
      <xdr:spPr>
        <a:xfrm>
          <a:off x="22212300" y="16992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99</xdr:row>
      <xdr:rowOff>48079</xdr:rowOff>
    </xdr:from>
    <xdr:to>
      <xdr:col>112</xdr:col>
      <xdr:colOff>38100</xdr:colOff>
      <xdr:row>99</xdr:row>
      <xdr:rowOff>149679</xdr:rowOff>
    </xdr:to>
    <xdr:sp macro="" textlink="">
      <xdr:nvSpPr>
        <xdr:cNvPr id="953" name="楕円 952"/>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140806</xdr:rowOff>
    </xdr:from>
    <xdr:ext cx="249299" cy="259045"/>
    <xdr:sp macro="" textlink="">
      <xdr:nvSpPr>
        <xdr:cNvPr id="954" name="テキスト ボックス 953"/>
        <xdr:cNvSpPr txBox="1"/>
      </xdr:nvSpPr>
      <xdr:spPr>
        <a:xfrm>
          <a:off x="21198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99</xdr:row>
      <xdr:rowOff>48079</xdr:rowOff>
    </xdr:from>
    <xdr:to>
      <xdr:col>107</xdr:col>
      <xdr:colOff>101600</xdr:colOff>
      <xdr:row>99</xdr:row>
      <xdr:rowOff>149679</xdr:rowOff>
    </xdr:to>
    <xdr:sp macro="" textlink="">
      <xdr:nvSpPr>
        <xdr:cNvPr id="955" name="楕円 954"/>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140806</xdr:rowOff>
    </xdr:from>
    <xdr:ext cx="249299" cy="259045"/>
    <xdr:sp macro="" textlink="">
      <xdr:nvSpPr>
        <xdr:cNvPr id="956" name="テキスト ボックス 955"/>
        <xdr:cNvSpPr txBox="1"/>
      </xdr:nvSpPr>
      <xdr:spPr>
        <a:xfrm>
          <a:off x="20309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99</xdr:row>
      <xdr:rowOff>48079</xdr:rowOff>
    </xdr:from>
    <xdr:to>
      <xdr:col>102</xdr:col>
      <xdr:colOff>165100</xdr:colOff>
      <xdr:row>99</xdr:row>
      <xdr:rowOff>149679</xdr:rowOff>
    </xdr:to>
    <xdr:sp macro="" textlink="">
      <xdr:nvSpPr>
        <xdr:cNvPr id="957" name="楕円 956"/>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140806</xdr:rowOff>
    </xdr:from>
    <xdr:ext cx="249299" cy="259045"/>
    <xdr:sp macro="" textlink="">
      <xdr:nvSpPr>
        <xdr:cNvPr id="958" name="テキスト ボックス 957"/>
        <xdr:cNvSpPr txBox="1"/>
      </xdr:nvSpPr>
      <xdr:spPr>
        <a:xfrm>
          <a:off x="19420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48079</xdr:rowOff>
    </xdr:from>
    <xdr:to>
      <xdr:col>98</xdr:col>
      <xdr:colOff>38100</xdr:colOff>
      <xdr:row>99</xdr:row>
      <xdr:rowOff>149679</xdr:rowOff>
    </xdr:to>
    <xdr:sp macro="" textlink="">
      <xdr:nvSpPr>
        <xdr:cNvPr id="959" name="楕円 958"/>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140806</xdr:rowOff>
    </xdr:from>
    <xdr:ext cx="249299" cy="259045"/>
    <xdr:sp macro="" textlink="">
      <xdr:nvSpPr>
        <xdr:cNvPr id="960" name="テキスト ボックス 959"/>
        <xdr:cNvSpPr txBox="1"/>
      </xdr:nvSpPr>
      <xdr:spPr>
        <a:xfrm>
          <a:off x="18531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61" name="正方形/長方形 96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62" name="正方形/長方形 96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63" name="テキスト ボックス 96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歳出決算総額は、住民一人あたり８</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０９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８８</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円となっている。主な構成項目である人件費は、住民一人あたり１３５，</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５９３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昨年度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と横ばいとなっているが、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類似団体平均と比べて３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２７４</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高く、全国平均、大分県平均と比較しても高い水準にある。これは、７町村の合併により職員数が類似団体平均と比較しても多いことが要因である。市内に６支所を配置していること、ごみ処理業務を直営で行っていることにより類似団体平均を上回る職員数で行政運営を行っており、行政サービスの提供方法の差異によるものと考え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また、扶助費も類似団体平均と比較して、３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３４６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円高く、全国平均を上回る高齢化率（</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５</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年３月末現在：４４．</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８</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％）に加え、障害福祉サービス費など社会保障費への負担が大きいことが考えられる。</a:t>
          </a:r>
          <a:endParaRPr lang="ja-JP" altLang="ja-JP" sz="1300">
            <a:effectLst/>
            <a:latin typeface="ＭＳ Ｐゴシック" panose="020B0600070205080204" pitchFamily="50" charset="-128"/>
            <a:ea typeface="ＭＳ Ｐゴシック" panose="020B0600070205080204" pitchFamily="50" charset="-128"/>
          </a:endParaRPr>
        </a:p>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普通建設事業費（うち新規整備）については昨年度より減少して</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おり</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、主な要因は、</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防災行政無線の整備や市営住宅の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建設などの事業の終了によるものである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が、類似団体平均と比較して３４，１６１円高い状況にある。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計画及び着手している大型事業については、施設の老朽化や防災対策としての側面も大きく、市民生活の安定や非常時の備えとして必要性と緊急性が非常に高いものが多いこともあり、後年度における住民の負担軽減及び財政運営への影響が極力小さくなるよう十分配慮し事業を進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大分県豊後大野市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33,415
33,102
603.14
29,026,017
27,059,075
1,681,651
14,592,649
24,539,759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37592</xdr:rowOff>
    </xdr:from>
    <xdr:to>
      <xdr:col>24</xdr:col>
      <xdr:colOff>62865</xdr:colOff>
      <xdr:row>37</xdr:row>
      <xdr:rowOff>149987</xdr:rowOff>
    </xdr:to>
    <xdr:cxnSp macro="">
      <xdr:nvCxnSpPr>
        <xdr:cNvPr id="56" name="直線コネクタ 55"/>
        <xdr:cNvCxnSpPr/>
      </xdr:nvCxnSpPr>
      <xdr:spPr>
        <a:xfrm flipV="1">
          <a:off x="4633595" y="5181092"/>
          <a:ext cx="1270" cy="1312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153814</xdr:rowOff>
    </xdr:from>
    <xdr:ext cx="469744" cy="259045"/>
    <xdr:sp macro="" textlink="">
      <xdr:nvSpPr>
        <xdr:cNvPr id="57" name="議会費最小値テキスト"/>
        <xdr:cNvSpPr txBox="1"/>
      </xdr:nvSpPr>
      <xdr:spPr>
        <a:xfrm>
          <a:off x="4686300" y="649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149987</xdr:rowOff>
    </xdr:from>
    <xdr:to>
      <xdr:col>24</xdr:col>
      <xdr:colOff>152400</xdr:colOff>
      <xdr:row>37</xdr:row>
      <xdr:rowOff>149987</xdr:rowOff>
    </xdr:to>
    <xdr:cxnSp macro="">
      <xdr:nvCxnSpPr>
        <xdr:cNvPr id="58" name="直線コネクタ 57"/>
        <xdr:cNvCxnSpPr/>
      </xdr:nvCxnSpPr>
      <xdr:spPr>
        <a:xfrm>
          <a:off x="4546600" y="649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155719</xdr:rowOff>
    </xdr:from>
    <xdr:ext cx="534377" cy="259045"/>
    <xdr:sp macro="" textlink="">
      <xdr:nvSpPr>
        <xdr:cNvPr id="59" name="議会費最大値テキスト"/>
        <xdr:cNvSpPr txBox="1"/>
      </xdr:nvSpPr>
      <xdr:spPr>
        <a:xfrm>
          <a:off x="4686300" y="495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37592</xdr:rowOff>
    </xdr:from>
    <xdr:to>
      <xdr:col>24</xdr:col>
      <xdr:colOff>152400</xdr:colOff>
      <xdr:row>30</xdr:row>
      <xdr:rowOff>37592</xdr:rowOff>
    </xdr:to>
    <xdr:cxnSp macro="">
      <xdr:nvCxnSpPr>
        <xdr:cNvPr id="60" name="直線コネクタ 59"/>
        <xdr:cNvCxnSpPr/>
      </xdr:nvCxnSpPr>
      <xdr:spPr>
        <a:xfrm>
          <a:off x="4546600" y="5181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99314</xdr:rowOff>
    </xdr:from>
    <xdr:to>
      <xdr:col>24</xdr:col>
      <xdr:colOff>63500</xdr:colOff>
      <xdr:row>36</xdr:row>
      <xdr:rowOff>10160</xdr:rowOff>
    </xdr:to>
    <xdr:cxnSp macro="">
      <xdr:nvCxnSpPr>
        <xdr:cNvPr id="61" name="直線コネクタ 60"/>
        <xdr:cNvCxnSpPr/>
      </xdr:nvCxnSpPr>
      <xdr:spPr>
        <a:xfrm flipV="1">
          <a:off x="3797300" y="6100064"/>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68280</xdr:rowOff>
    </xdr:from>
    <xdr:ext cx="469744" cy="259045"/>
    <xdr:sp macro="" textlink="">
      <xdr:nvSpPr>
        <xdr:cNvPr id="62" name="議会費平均値テキスト"/>
        <xdr:cNvSpPr txBox="1"/>
      </xdr:nvSpPr>
      <xdr:spPr>
        <a:xfrm>
          <a:off x="4686300" y="60690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89853</xdr:rowOff>
    </xdr:from>
    <xdr:to>
      <xdr:col>24</xdr:col>
      <xdr:colOff>114300</xdr:colOff>
      <xdr:row>36</xdr:row>
      <xdr:rowOff>20003</xdr:rowOff>
    </xdr:to>
    <xdr:sp macro="" textlink="">
      <xdr:nvSpPr>
        <xdr:cNvPr id="63" name="フローチャート: 判断 62"/>
        <xdr:cNvSpPr/>
      </xdr:nvSpPr>
      <xdr:spPr>
        <a:xfrm>
          <a:off x="4584700" y="609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10160</xdr:rowOff>
    </xdr:from>
    <xdr:to>
      <xdr:col>19</xdr:col>
      <xdr:colOff>177800</xdr:colOff>
      <xdr:row>36</xdr:row>
      <xdr:rowOff>71501</xdr:rowOff>
    </xdr:to>
    <xdr:cxnSp macro="">
      <xdr:nvCxnSpPr>
        <xdr:cNvPr id="64" name="直線コネクタ 63"/>
        <xdr:cNvCxnSpPr/>
      </xdr:nvCxnSpPr>
      <xdr:spPr>
        <a:xfrm flipV="1">
          <a:off x="2908300" y="6182360"/>
          <a:ext cx="889000" cy="6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100521</xdr:rowOff>
    </xdr:from>
    <xdr:to>
      <xdr:col>20</xdr:col>
      <xdr:colOff>38100</xdr:colOff>
      <xdr:row>36</xdr:row>
      <xdr:rowOff>30671</xdr:rowOff>
    </xdr:to>
    <xdr:sp macro="" textlink="">
      <xdr:nvSpPr>
        <xdr:cNvPr id="65" name="フローチャート: 判断 64"/>
        <xdr:cNvSpPr/>
      </xdr:nvSpPr>
      <xdr:spPr>
        <a:xfrm>
          <a:off x="3746500" y="61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47198</xdr:rowOff>
    </xdr:from>
    <xdr:ext cx="469744" cy="259045"/>
    <xdr:sp macro="" textlink="">
      <xdr:nvSpPr>
        <xdr:cNvPr id="66" name="テキスト ボックス 65"/>
        <xdr:cNvSpPr txBox="1"/>
      </xdr:nvSpPr>
      <xdr:spPr>
        <a:xfrm>
          <a:off x="3562428" y="5876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8446</xdr:rowOff>
    </xdr:from>
    <xdr:to>
      <xdr:col>15</xdr:col>
      <xdr:colOff>50800</xdr:colOff>
      <xdr:row>36</xdr:row>
      <xdr:rowOff>71501</xdr:rowOff>
    </xdr:to>
    <xdr:cxnSp macro="">
      <xdr:nvCxnSpPr>
        <xdr:cNvPr id="67" name="直線コネクタ 66"/>
        <xdr:cNvCxnSpPr/>
      </xdr:nvCxnSpPr>
      <xdr:spPr>
        <a:xfrm>
          <a:off x="2019300" y="6180646"/>
          <a:ext cx="889000" cy="63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125666</xdr:rowOff>
    </xdr:from>
    <xdr:to>
      <xdr:col>15</xdr:col>
      <xdr:colOff>101600</xdr:colOff>
      <xdr:row>36</xdr:row>
      <xdr:rowOff>55816</xdr:rowOff>
    </xdr:to>
    <xdr:sp macro="" textlink="">
      <xdr:nvSpPr>
        <xdr:cNvPr id="68" name="フローチャート: 判断 67"/>
        <xdr:cNvSpPr/>
      </xdr:nvSpPr>
      <xdr:spPr>
        <a:xfrm>
          <a:off x="28575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72343</xdr:rowOff>
    </xdr:from>
    <xdr:ext cx="469744" cy="259045"/>
    <xdr:sp macro="" textlink="">
      <xdr:nvSpPr>
        <xdr:cNvPr id="69" name="テキスト ボックス 68"/>
        <xdr:cNvSpPr txBox="1"/>
      </xdr:nvSpPr>
      <xdr:spPr>
        <a:xfrm>
          <a:off x="2673428" y="5901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8446</xdr:rowOff>
    </xdr:from>
    <xdr:to>
      <xdr:col>10</xdr:col>
      <xdr:colOff>114300</xdr:colOff>
      <xdr:row>36</xdr:row>
      <xdr:rowOff>15494</xdr:rowOff>
    </xdr:to>
    <xdr:cxnSp macro="">
      <xdr:nvCxnSpPr>
        <xdr:cNvPr id="70" name="直線コネクタ 69"/>
        <xdr:cNvCxnSpPr/>
      </xdr:nvCxnSpPr>
      <xdr:spPr>
        <a:xfrm flipV="1">
          <a:off x="1130300" y="6180646"/>
          <a:ext cx="889000" cy="7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86233</xdr:rowOff>
    </xdr:from>
    <xdr:to>
      <xdr:col>10</xdr:col>
      <xdr:colOff>165100</xdr:colOff>
      <xdr:row>36</xdr:row>
      <xdr:rowOff>16383</xdr:rowOff>
    </xdr:to>
    <xdr:sp macro="" textlink="">
      <xdr:nvSpPr>
        <xdr:cNvPr id="71" name="フローチャート: 判断 70"/>
        <xdr:cNvSpPr/>
      </xdr:nvSpPr>
      <xdr:spPr>
        <a:xfrm>
          <a:off x="1968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32910</xdr:rowOff>
    </xdr:from>
    <xdr:ext cx="469744" cy="259045"/>
    <xdr:sp macro="" textlink="">
      <xdr:nvSpPr>
        <xdr:cNvPr id="72" name="テキスト ボックス 71"/>
        <xdr:cNvSpPr txBox="1"/>
      </xdr:nvSpPr>
      <xdr:spPr>
        <a:xfrm>
          <a:off x="1784428" y="586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81280</xdr:rowOff>
    </xdr:from>
    <xdr:to>
      <xdr:col>6</xdr:col>
      <xdr:colOff>38100</xdr:colOff>
      <xdr:row>36</xdr:row>
      <xdr:rowOff>11430</xdr:rowOff>
    </xdr:to>
    <xdr:sp macro="" textlink="">
      <xdr:nvSpPr>
        <xdr:cNvPr id="73" name="フローチャート: 判断 72"/>
        <xdr:cNvSpPr/>
      </xdr:nvSpPr>
      <xdr:spPr>
        <a:xfrm>
          <a:off x="1079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27957</xdr:rowOff>
    </xdr:from>
    <xdr:ext cx="469744" cy="259045"/>
    <xdr:sp macro="" textlink="">
      <xdr:nvSpPr>
        <xdr:cNvPr id="74" name="テキスト ボックス 73"/>
        <xdr:cNvSpPr txBox="1"/>
      </xdr:nvSpPr>
      <xdr:spPr>
        <a:xfrm>
          <a:off x="895428" y="585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48514</xdr:rowOff>
    </xdr:from>
    <xdr:to>
      <xdr:col>24</xdr:col>
      <xdr:colOff>114300</xdr:colOff>
      <xdr:row>35</xdr:row>
      <xdr:rowOff>150114</xdr:rowOff>
    </xdr:to>
    <xdr:sp macro="" textlink="">
      <xdr:nvSpPr>
        <xdr:cNvPr id="80" name="楕円 79"/>
        <xdr:cNvSpPr/>
      </xdr:nvSpPr>
      <xdr:spPr>
        <a:xfrm>
          <a:off x="4584700" y="604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71391</xdr:rowOff>
    </xdr:from>
    <xdr:ext cx="469744" cy="259045"/>
    <xdr:sp macro="" textlink="">
      <xdr:nvSpPr>
        <xdr:cNvPr id="81" name="議会費該当値テキスト"/>
        <xdr:cNvSpPr txBox="1"/>
      </xdr:nvSpPr>
      <xdr:spPr>
        <a:xfrm>
          <a:off x="4686300" y="5900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130810</xdr:rowOff>
    </xdr:from>
    <xdr:to>
      <xdr:col>20</xdr:col>
      <xdr:colOff>38100</xdr:colOff>
      <xdr:row>36</xdr:row>
      <xdr:rowOff>60960</xdr:rowOff>
    </xdr:to>
    <xdr:sp macro="" textlink="">
      <xdr:nvSpPr>
        <xdr:cNvPr id="82" name="楕円 81"/>
        <xdr:cNvSpPr/>
      </xdr:nvSpPr>
      <xdr:spPr>
        <a:xfrm>
          <a:off x="3746500" y="613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52087</xdr:rowOff>
    </xdr:from>
    <xdr:ext cx="469744" cy="259045"/>
    <xdr:sp macro="" textlink="">
      <xdr:nvSpPr>
        <xdr:cNvPr id="83" name="テキスト ボックス 82"/>
        <xdr:cNvSpPr txBox="1"/>
      </xdr:nvSpPr>
      <xdr:spPr>
        <a:xfrm>
          <a:off x="3562428" y="622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20701</xdr:rowOff>
    </xdr:from>
    <xdr:to>
      <xdr:col>15</xdr:col>
      <xdr:colOff>101600</xdr:colOff>
      <xdr:row>36</xdr:row>
      <xdr:rowOff>122301</xdr:rowOff>
    </xdr:to>
    <xdr:sp macro="" textlink="">
      <xdr:nvSpPr>
        <xdr:cNvPr id="84" name="楕円 83"/>
        <xdr:cNvSpPr/>
      </xdr:nvSpPr>
      <xdr:spPr>
        <a:xfrm>
          <a:off x="2857500" y="6192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113428</xdr:rowOff>
    </xdr:from>
    <xdr:ext cx="469744" cy="259045"/>
    <xdr:sp macro="" textlink="">
      <xdr:nvSpPr>
        <xdr:cNvPr id="85" name="テキスト ボックス 84"/>
        <xdr:cNvSpPr txBox="1"/>
      </xdr:nvSpPr>
      <xdr:spPr>
        <a:xfrm>
          <a:off x="2673428" y="6285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129096</xdr:rowOff>
    </xdr:from>
    <xdr:to>
      <xdr:col>10</xdr:col>
      <xdr:colOff>165100</xdr:colOff>
      <xdr:row>36</xdr:row>
      <xdr:rowOff>59246</xdr:rowOff>
    </xdr:to>
    <xdr:sp macro="" textlink="">
      <xdr:nvSpPr>
        <xdr:cNvPr id="86" name="楕円 85"/>
        <xdr:cNvSpPr/>
      </xdr:nvSpPr>
      <xdr:spPr>
        <a:xfrm>
          <a:off x="1968500" y="612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50373</xdr:rowOff>
    </xdr:from>
    <xdr:ext cx="469744" cy="259045"/>
    <xdr:sp macro="" textlink="">
      <xdr:nvSpPr>
        <xdr:cNvPr id="87" name="テキスト ボックス 86"/>
        <xdr:cNvSpPr txBox="1"/>
      </xdr:nvSpPr>
      <xdr:spPr>
        <a:xfrm>
          <a:off x="1784428" y="6222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136144</xdr:rowOff>
    </xdr:from>
    <xdr:to>
      <xdr:col>6</xdr:col>
      <xdr:colOff>38100</xdr:colOff>
      <xdr:row>36</xdr:row>
      <xdr:rowOff>66294</xdr:rowOff>
    </xdr:to>
    <xdr:sp macro="" textlink="">
      <xdr:nvSpPr>
        <xdr:cNvPr id="88" name="楕円 87"/>
        <xdr:cNvSpPr/>
      </xdr:nvSpPr>
      <xdr:spPr>
        <a:xfrm>
          <a:off x="1079500" y="6136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57421</xdr:rowOff>
    </xdr:from>
    <xdr:ext cx="469744" cy="259045"/>
    <xdr:sp macro="" textlink="">
      <xdr:nvSpPr>
        <xdr:cNvPr id="89" name="テキスト ボックス 88"/>
        <xdr:cNvSpPr txBox="1"/>
      </xdr:nvSpPr>
      <xdr:spPr>
        <a:xfrm>
          <a:off x="895428" y="622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39994</xdr:rowOff>
    </xdr:from>
    <xdr:to>
      <xdr:col>24</xdr:col>
      <xdr:colOff>62865</xdr:colOff>
      <xdr:row>59</xdr:row>
      <xdr:rowOff>52163</xdr:rowOff>
    </xdr:to>
    <xdr:cxnSp macro="">
      <xdr:nvCxnSpPr>
        <xdr:cNvPr id="115" name="直線コネクタ 114"/>
        <xdr:cNvCxnSpPr/>
      </xdr:nvCxnSpPr>
      <xdr:spPr>
        <a:xfrm flipV="1">
          <a:off x="4633595" y="8783944"/>
          <a:ext cx="1270" cy="1383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55990</xdr:rowOff>
    </xdr:from>
    <xdr:ext cx="534377" cy="259045"/>
    <xdr:sp macro="" textlink="">
      <xdr:nvSpPr>
        <xdr:cNvPr id="116" name="総務費最小値テキスト"/>
        <xdr:cNvSpPr txBox="1"/>
      </xdr:nvSpPr>
      <xdr:spPr>
        <a:xfrm>
          <a:off x="4686300" y="1017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52163</xdr:rowOff>
    </xdr:from>
    <xdr:to>
      <xdr:col>24</xdr:col>
      <xdr:colOff>152400</xdr:colOff>
      <xdr:row>59</xdr:row>
      <xdr:rowOff>52163</xdr:rowOff>
    </xdr:to>
    <xdr:cxnSp macro="">
      <xdr:nvCxnSpPr>
        <xdr:cNvPr id="117" name="直線コネクタ 116"/>
        <xdr:cNvCxnSpPr/>
      </xdr:nvCxnSpPr>
      <xdr:spPr>
        <a:xfrm>
          <a:off x="4546600" y="10167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158121</xdr:rowOff>
    </xdr:from>
    <xdr:ext cx="690189" cy="259045"/>
    <xdr:sp macro="" textlink="">
      <xdr:nvSpPr>
        <xdr:cNvPr id="118" name="総務費最大値テキスト"/>
        <xdr:cNvSpPr txBox="1"/>
      </xdr:nvSpPr>
      <xdr:spPr>
        <a:xfrm>
          <a:off x="4686300" y="85591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1,314,093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39994</xdr:rowOff>
    </xdr:from>
    <xdr:to>
      <xdr:col>24</xdr:col>
      <xdr:colOff>152400</xdr:colOff>
      <xdr:row>51</xdr:row>
      <xdr:rowOff>39994</xdr:rowOff>
    </xdr:to>
    <xdr:cxnSp macro="">
      <xdr:nvCxnSpPr>
        <xdr:cNvPr id="119" name="直線コネクタ 118"/>
        <xdr:cNvCxnSpPr/>
      </xdr:nvCxnSpPr>
      <xdr:spPr>
        <a:xfrm>
          <a:off x="4546600" y="8783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144813</xdr:rowOff>
    </xdr:from>
    <xdr:to>
      <xdr:col>24</xdr:col>
      <xdr:colOff>63500</xdr:colOff>
      <xdr:row>58</xdr:row>
      <xdr:rowOff>153684</xdr:rowOff>
    </xdr:to>
    <xdr:cxnSp macro="">
      <xdr:nvCxnSpPr>
        <xdr:cNvPr id="120" name="直線コネクタ 119"/>
        <xdr:cNvCxnSpPr/>
      </xdr:nvCxnSpPr>
      <xdr:spPr>
        <a:xfrm>
          <a:off x="3797300" y="10088913"/>
          <a:ext cx="838200" cy="8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99248</xdr:rowOff>
    </xdr:from>
    <xdr:ext cx="599010" cy="259045"/>
    <xdr:sp macro="" textlink="">
      <xdr:nvSpPr>
        <xdr:cNvPr id="121" name="総務費平均値テキスト"/>
        <xdr:cNvSpPr txBox="1"/>
      </xdr:nvSpPr>
      <xdr:spPr>
        <a:xfrm>
          <a:off x="4686300" y="98718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76371</xdr:rowOff>
    </xdr:from>
    <xdr:to>
      <xdr:col>24</xdr:col>
      <xdr:colOff>114300</xdr:colOff>
      <xdr:row>59</xdr:row>
      <xdr:rowOff>6521</xdr:rowOff>
    </xdr:to>
    <xdr:sp macro="" textlink="">
      <xdr:nvSpPr>
        <xdr:cNvPr id="122" name="フローチャート: 判断 121"/>
        <xdr:cNvSpPr/>
      </xdr:nvSpPr>
      <xdr:spPr>
        <a:xfrm>
          <a:off x="4584700" y="1002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151761</xdr:rowOff>
    </xdr:from>
    <xdr:to>
      <xdr:col>19</xdr:col>
      <xdr:colOff>177800</xdr:colOff>
      <xdr:row>58</xdr:row>
      <xdr:rowOff>144813</xdr:rowOff>
    </xdr:to>
    <xdr:cxnSp macro="">
      <xdr:nvCxnSpPr>
        <xdr:cNvPr id="123" name="直線コネクタ 122"/>
        <xdr:cNvCxnSpPr/>
      </xdr:nvCxnSpPr>
      <xdr:spPr>
        <a:xfrm>
          <a:off x="2908300" y="9924411"/>
          <a:ext cx="889000" cy="164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73365</xdr:rowOff>
    </xdr:from>
    <xdr:to>
      <xdr:col>20</xdr:col>
      <xdr:colOff>38100</xdr:colOff>
      <xdr:row>59</xdr:row>
      <xdr:rowOff>3515</xdr:rowOff>
    </xdr:to>
    <xdr:sp macro="" textlink="">
      <xdr:nvSpPr>
        <xdr:cNvPr id="124" name="フローチャート: 判断 123"/>
        <xdr:cNvSpPr/>
      </xdr:nvSpPr>
      <xdr:spPr>
        <a:xfrm>
          <a:off x="3746500" y="1001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20042</xdr:rowOff>
    </xdr:from>
    <xdr:ext cx="599010" cy="259045"/>
    <xdr:sp macro="" textlink="">
      <xdr:nvSpPr>
        <xdr:cNvPr id="125" name="テキスト ボックス 124"/>
        <xdr:cNvSpPr txBox="1"/>
      </xdr:nvSpPr>
      <xdr:spPr>
        <a:xfrm>
          <a:off x="3497795" y="9792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151761</xdr:rowOff>
    </xdr:from>
    <xdr:to>
      <xdr:col>15</xdr:col>
      <xdr:colOff>50800</xdr:colOff>
      <xdr:row>58</xdr:row>
      <xdr:rowOff>116362</xdr:rowOff>
    </xdr:to>
    <xdr:cxnSp macro="">
      <xdr:nvCxnSpPr>
        <xdr:cNvPr id="126" name="直線コネクタ 125"/>
        <xdr:cNvCxnSpPr/>
      </xdr:nvCxnSpPr>
      <xdr:spPr>
        <a:xfrm flipV="1">
          <a:off x="2019300" y="9924411"/>
          <a:ext cx="889000" cy="136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161600</xdr:rowOff>
    </xdr:from>
    <xdr:to>
      <xdr:col>15</xdr:col>
      <xdr:colOff>101600</xdr:colOff>
      <xdr:row>58</xdr:row>
      <xdr:rowOff>91750</xdr:rowOff>
    </xdr:to>
    <xdr:sp macro="" textlink="">
      <xdr:nvSpPr>
        <xdr:cNvPr id="127" name="フローチャート: 判断 126"/>
        <xdr:cNvSpPr/>
      </xdr:nvSpPr>
      <xdr:spPr>
        <a:xfrm>
          <a:off x="2857500" y="993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82877</xdr:rowOff>
    </xdr:from>
    <xdr:ext cx="599010" cy="259045"/>
    <xdr:sp macro="" textlink="">
      <xdr:nvSpPr>
        <xdr:cNvPr id="128" name="テキスト ボックス 127"/>
        <xdr:cNvSpPr txBox="1"/>
      </xdr:nvSpPr>
      <xdr:spPr>
        <a:xfrm>
          <a:off x="2608795" y="10026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116362</xdr:rowOff>
    </xdr:from>
    <xdr:to>
      <xdr:col>10</xdr:col>
      <xdr:colOff>114300</xdr:colOff>
      <xdr:row>58</xdr:row>
      <xdr:rowOff>117573</xdr:rowOff>
    </xdr:to>
    <xdr:cxnSp macro="">
      <xdr:nvCxnSpPr>
        <xdr:cNvPr id="129" name="直線コネクタ 128"/>
        <xdr:cNvCxnSpPr/>
      </xdr:nvCxnSpPr>
      <xdr:spPr>
        <a:xfrm flipV="1">
          <a:off x="1130300" y="10060462"/>
          <a:ext cx="889000" cy="1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108933</xdr:rowOff>
    </xdr:from>
    <xdr:to>
      <xdr:col>10</xdr:col>
      <xdr:colOff>165100</xdr:colOff>
      <xdr:row>59</xdr:row>
      <xdr:rowOff>39083</xdr:rowOff>
    </xdr:to>
    <xdr:sp macro="" textlink="">
      <xdr:nvSpPr>
        <xdr:cNvPr id="130" name="フローチャート: 判断 129"/>
        <xdr:cNvSpPr/>
      </xdr:nvSpPr>
      <xdr:spPr>
        <a:xfrm>
          <a:off x="1968500" y="10053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30210</xdr:rowOff>
    </xdr:from>
    <xdr:ext cx="599010" cy="259045"/>
    <xdr:sp macro="" textlink="">
      <xdr:nvSpPr>
        <xdr:cNvPr id="131" name="テキスト ボックス 130"/>
        <xdr:cNvSpPr txBox="1"/>
      </xdr:nvSpPr>
      <xdr:spPr>
        <a:xfrm>
          <a:off x="1719795" y="10145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122280</xdr:rowOff>
    </xdr:from>
    <xdr:to>
      <xdr:col>6</xdr:col>
      <xdr:colOff>38100</xdr:colOff>
      <xdr:row>59</xdr:row>
      <xdr:rowOff>52430</xdr:rowOff>
    </xdr:to>
    <xdr:sp macro="" textlink="">
      <xdr:nvSpPr>
        <xdr:cNvPr id="132" name="フローチャート: 判断 131"/>
        <xdr:cNvSpPr/>
      </xdr:nvSpPr>
      <xdr:spPr>
        <a:xfrm>
          <a:off x="1079500" y="1006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43557</xdr:rowOff>
    </xdr:from>
    <xdr:ext cx="534377" cy="259045"/>
    <xdr:sp macro="" textlink="">
      <xdr:nvSpPr>
        <xdr:cNvPr id="133" name="テキスト ボックス 132"/>
        <xdr:cNvSpPr txBox="1"/>
      </xdr:nvSpPr>
      <xdr:spPr>
        <a:xfrm>
          <a:off x="863111" y="1015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102884</xdr:rowOff>
    </xdr:from>
    <xdr:to>
      <xdr:col>24</xdr:col>
      <xdr:colOff>114300</xdr:colOff>
      <xdr:row>59</xdr:row>
      <xdr:rowOff>33034</xdr:rowOff>
    </xdr:to>
    <xdr:sp macro="" textlink="">
      <xdr:nvSpPr>
        <xdr:cNvPr id="139" name="楕円 138"/>
        <xdr:cNvSpPr/>
      </xdr:nvSpPr>
      <xdr:spPr>
        <a:xfrm>
          <a:off x="4584700" y="1004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54798</xdr:rowOff>
    </xdr:from>
    <xdr:ext cx="599010" cy="259045"/>
    <xdr:sp macro="" textlink="">
      <xdr:nvSpPr>
        <xdr:cNvPr id="140" name="総務費該当値テキスト"/>
        <xdr:cNvSpPr txBox="1"/>
      </xdr:nvSpPr>
      <xdr:spPr>
        <a:xfrm>
          <a:off x="4686300" y="9998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94013</xdr:rowOff>
    </xdr:from>
    <xdr:to>
      <xdr:col>20</xdr:col>
      <xdr:colOff>38100</xdr:colOff>
      <xdr:row>59</xdr:row>
      <xdr:rowOff>24163</xdr:rowOff>
    </xdr:to>
    <xdr:sp macro="" textlink="">
      <xdr:nvSpPr>
        <xdr:cNvPr id="141" name="楕円 140"/>
        <xdr:cNvSpPr/>
      </xdr:nvSpPr>
      <xdr:spPr>
        <a:xfrm>
          <a:off x="3746500" y="1003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15290</xdr:rowOff>
    </xdr:from>
    <xdr:ext cx="599010" cy="259045"/>
    <xdr:sp macro="" textlink="">
      <xdr:nvSpPr>
        <xdr:cNvPr id="142" name="テキスト ボックス 141"/>
        <xdr:cNvSpPr txBox="1"/>
      </xdr:nvSpPr>
      <xdr:spPr>
        <a:xfrm>
          <a:off x="3497795" y="10130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100961</xdr:rowOff>
    </xdr:from>
    <xdr:to>
      <xdr:col>15</xdr:col>
      <xdr:colOff>101600</xdr:colOff>
      <xdr:row>58</xdr:row>
      <xdr:rowOff>31111</xdr:rowOff>
    </xdr:to>
    <xdr:sp macro="" textlink="">
      <xdr:nvSpPr>
        <xdr:cNvPr id="143" name="楕円 142"/>
        <xdr:cNvSpPr/>
      </xdr:nvSpPr>
      <xdr:spPr>
        <a:xfrm>
          <a:off x="2857500" y="987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47638</xdr:rowOff>
    </xdr:from>
    <xdr:ext cx="599010" cy="259045"/>
    <xdr:sp macro="" textlink="">
      <xdr:nvSpPr>
        <xdr:cNvPr id="144" name="テキスト ボックス 143"/>
        <xdr:cNvSpPr txBox="1"/>
      </xdr:nvSpPr>
      <xdr:spPr>
        <a:xfrm>
          <a:off x="2608795" y="9648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65562</xdr:rowOff>
    </xdr:from>
    <xdr:to>
      <xdr:col>10</xdr:col>
      <xdr:colOff>165100</xdr:colOff>
      <xdr:row>58</xdr:row>
      <xdr:rowOff>167162</xdr:rowOff>
    </xdr:to>
    <xdr:sp macro="" textlink="">
      <xdr:nvSpPr>
        <xdr:cNvPr id="145" name="楕円 144"/>
        <xdr:cNvSpPr/>
      </xdr:nvSpPr>
      <xdr:spPr>
        <a:xfrm>
          <a:off x="1968500" y="10009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12239</xdr:rowOff>
    </xdr:from>
    <xdr:ext cx="599010" cy="259045"/>
    <xdr:sp macro="" textlink="">
      <xdr:nvSpPr>
        <xdr:cNvPr id="146" name="テキスト ボックス 145"/>
        <xdr:cNvSpPr txBox="1"/>
      </xdr:nvSpPr>
      <xdr:spPr>
        <a:xfrm>
          <a:off x="1719795" y="9784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66773</xdr:rowOff>
    </xdr:from>
    <xdr:to>
      <xdr:col>6</xdr:col>
      <xdr:colOff>38100</xdr:colOff>
      <xdr:row>58</xdr:row>
      <xdr:rowOff>168373</xdr:rowOff>
    </xdr:to>
    <xdr:sp macro="" textlink="">
      <xdr:nvSpPr>
        <xdr:cNvPr id="147" name="楕円 146"/>
        <xdr:cNvSpPr/>
      </xdr:nvSpPr>
      <xdr:spPr>
        <a:xfrm>
          <a:off x="1079500" y="10010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13450</xdr:rowOff>
    </xdr:from>
    <xdr:ext cx="599010" cy="259045"/>
    <xdr:sp macro="" textlink="">
      <xdr:nvSpPr>
        <xdr:cNvPr id="148" name="テキスト ボックス 147"/>
        <xdr:cNvSpPr txBox="1"/>
      </xdr:nvSpPr>
      <xdr:spPr>
        <a:xfrm>
          <a:off x="830795" y="9786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9800</xdr:rowOff>
    </xdr:from>
    <xdr:to>
      <xdr:col>24</xdr:col>
      <xdr:colOff>62865</xdr:colOff>
      <xdr:row>77</xdr:row>
      <xdr:rowOff>74544</xdr:rowOff>
    </xdr:to>
    <xdr:cxnSp macro="">
      <xdr:nvCxnSpPr>
        <xdr:cNvPr id="171" name="直線コネクタ 170"/>
        <xdr:cNvCxnSpPr/>
      </xdr:nvCxnSpPr>
      <xdr:spPr>
        <a:xfrm flipV="1">
          <a:off x="4633595" y="12354200"/>
          <a:ext cx="1270" cy="921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78371</xdr:rowOff>
    </xdr:from>
    <xdr:ext cx="599010" cy="259045"/>
    <xdr:sp macro="" textlink="">
      <xdr:nvSpPr>
        <xdr:cNvPr id="172" name="民生費最小値テキスト"/>
        <xdr:cNvSpPr txBox="1"/>
      </xdr:nvSpPr>
      <xdr:spPr>
        <a:xfrm>
          <a:off x="4686300" y="13280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74544</xdr:rowOff>
    </xdr:from>
    <xdr:to>
      <xdr:col>24</xdr:col>
      <xdr:colOff>152400</xdr:colOff>
      <xdr:row>77</xdr:row>
      <xdr:rowOff>74544</xdr:rowOff>
    </xdr:to>
    <xdr:cxnSp macro="">
      <xdr:nvCxnSpPr>
        <xdr:cNvPr id="173" name="直線コネクタ 172"/>
        <xdr:cNvCxnSpPr/>
      </xdr:nvCxnSpPr>
      <xdr:spPr>
        <a:xfrm>
          <a:off x="4546600" y="1327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127927</xdr:rowOff>
    </xdr:from>
    <xdr:ext cx="599010" cy="259045"/>
    <xdr:sp macro="" textlink="">
      <xdr:nvSpPr>
        <xdr:cNvPr id="174" name="民生費最大値テキスト"/>
        <xdr:cNvSpPr txBox="1"/>
      </xdr:nvSpPr>
      <xdr:spPr>
        <a:xfrm>
          <a:off x="4686300" y="12129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353,412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9800</xdr:rowOff>
    </xdr:from>
    <xdr:to>
      <xdr:col>24</xdr:col>
      <xdr:colOff>152400</xdr:colOff>
      <xdr:row>72</xdr:row>
      <xdr:rowOff>9800</xdr:rowOff>
    </xdr:to>
    <xdr:cxnSp macro="">
      <xdr:nvCxnSpPr>
        <xdr:cNvPr id="175" name="直線コネクタ 174"/>
        <xdr:cNvCxnSpPr/>
      </xdr:nvCxnSpPr>
      <xdr:spPr>
        <a:xfrm>
          <a:off x="4546600" y="1235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98136</xdr:rowOff>
    </xdr:from>
    <xdr:to>
      <xdr:col>24</xdr:col>
      <xdr:colOff>63500</xdr:colOff>
      <xdr:row>74</xdr:row>
      <xdr:rowOff>127676</xdr:rowOff>
    </xdr:to>
    <xdr:cxnSp macro="">
      <xdr:nvCxnSpPr>
        <xdr:cNvPr id="176" name="直線コネクタ 175"/>
        <xdr:cNvCxnSpPr/>
      </xdr:nvCxnSpPr>
      <xdr:spPr>
        <a:xfrm flipV="1">
          <a:off x="3797300" y="12785436"/>
          <a:ext cx="838200" cy="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88944</xdr:rowOff>
    </xdr:from>
    <xdr:ext cx="599010" cy="259045"/>
    <xdr:sp macro="" textlink="">
      <xdr:nvSpPr>
        <xdr:cNvPr id="177" name="民生費平均値テキスト"/>
        <xdr:cNvSpPr txBox="1"/>
      </xdr:nvSpPr>
      <xdr:spPr>
        <a:xfrm>
          <a:off x="4686300" y="129476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110517</xdr:rowOff>
    </xdr:from>
    <xdr:to>
      <xdr:col>24</xdr:col>
      <xdr:colOff>114300</xdr:colOff>
      <xdr:row>76</xdr:row>
      <xdr:rowOff>40667</xdr:rowOff>
    </xdr:to>
    <xdr:sp macro="" textlink="">
      <xdr:nvSpPr>
        <xdr:cNvPr id="178" name="フローチャート: 判断 177"/>
        <xdr:cNvSpPr/>
      </xdr:nvSpPr>
      <xdr:spPr>
        <a:xfrm>
          <a:off x="4584700" y="1296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127676</xdr:rowOff>
    </xdr:from>
    <xdr:to>
      <xdr:col>19</xdr:col>
      <xdr:colOff>177800</xdr:colOff>
      <xdr:row>75</xdr:row>
      <xdr:rowOff>54231</xdr:rowOff>
    </xdr:to>
    <xdr:cxnSp macro="">
      <xdr:nvCxnSpPr>
        <xdr:cNvPr id="179" name="直線コネクタ 178"/>
        <xdr:cNvCxnSpPr/>
      </xdr:nvCxnSpPr>
      <xdr:spPr>
        <a:xfrm flipV="1">
          <a:off x="2908300" y="12814976"/>
          <a:ext cx="889000" cy="9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70173</xdr:rowOff>
    </xdr:from>
    <xdr:to>
      <xdr:col>20</xdr:col>
      <xdr:colOff>38100</xdr:colOff>
      <xdr:row>76</xdr:row>
      <xdr:rowOff>322</xdr:rowOff>
    </xdr:to>
    <xdr:sp macro="" textlink="">
      <xdr:nvSpPr>
        <xdr:cNvPr id="180" name="フローチャート: 判断 179"/>
        <xdr:cNvSpPr/>
      </xdr:nvSpPr>
      <xdr:spPr>
        <a:xfrm>
          <a:off x="3746500" y="129289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162899</xdr:rowOff>
    </xdr:from>
    <xdr:ext cx="599010" cy="259045"/>
    <xdr:sp macro="" textlink="">
      <xdr:nvSpPr>
        <xdr:cNvPr id="181" name="テキスト ボックス 180"/>
        <xdr:cNvSpPr txBox="1"/>
      </xdr:nvSpPr>
      <xdr:spPr>
        <a:xfrm>
          <a:off x="3497795" y="13021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54231</xdr:rowOff>
    </xdr:from>
    <xdr:to>
      <xdr:col>15</xdr:col>
      <xdr:colOff>50800</xdr:colOff>
      <xdr:row>75</xdr:row>
      <xdr:rowOff>112854</xdr:rowOff>
    </xdr:to>
    <xdr:cxnSp macro="">
      <xdr:nvCxnSpPr>
        <xdr:cNvPr id="182" name="直線コネクタ 181"/>
        <xdr:cNvCxnSpPr/>
      </xdr:nvCxnSpPr>
      <xdr:spPr>
        <a:xfrm flipV="1">
          <a:off x="2019300" y="12912981"/>
          <a:ext cx="889000" cy="58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26127</xdr:rowOff>
    </xdr:from>
    <xdr:to>
      <xdr:col>15</xdr:col>
      <xdr:colOff>101600</xdr:colOff>
      <xdr:row>76</xdr:row>
      <xdr:rowOff>127727</xdr:rowOff>
    </xdr:to>
    <xdr:sp macro="" textlink="">
      <xdr:nvSpPr>
        <xdr:cNvPr id="183" name="フローチャート: 判断 182"/>
        <xdr:cNvSpPr/>
      </xdr:nvSpPr>
      <xdr:spPr>
        <a:xfrm>
          <a:off x="28575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118854</xdr:rowOff>
    </xdr:from>
    <xdr:ext cx="599010" cy="259045"/>
    <xdr:sp macro="" textlink="">
      <xdr:nvSpPr>
        <xdr:cNvPr id="184" name="テキスト ボックス 183"/>
        <xdr:cNvSpPr txBox="1"/>
      </xdr:nvSpPr>
      <xdr:spPr>
        <a:xfrm>
          <a:off x="2608795" y="13149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112854</xdr:rowOff>
    </xdr:from>
    <xdr:to>
      <xdr:col>10</xdr:col>
      <xdr:colOff>114300</xdr:colOff>
      <xdr:row>75</xdr:row>
      <xdr:rowOff>159666</xdr:rowOff>
    </xdr:to>
    <xdr:cxnSp macro="">
      <xdr:nvCxnSpPr>
        <xdr:cNvPr id="185" name="直線コネクタ 184"/>
        <xdr:cNvCxnSpPr/>
      </xdr:nvCxnSpPr>
      <xdr:spPr>
        <a:xfrm flipV="1">
          <a:off x="1130300" y="12971604"/>
          <a:ext cx="889000" cy="4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40798</xdr:rowOff>
    </xdr:from>
    <xdr:to>
      <xdr:col>10</xdr:col>
      <xdr:colOff>165100</xdr:colOff>
      <xdr:row>76</xdr:row>
      <xdr:rowOff>142398</xdr:rowOff>
    </xdr:to>
    <xdr:sp macro="" textlink="">
      <xdr:nvSpPr>
        <xdr:cNvPr id="186" name="フローチャート: 判断 185"/>
        <xdr:cNvSpPr/>
      </xdr:nvSpPr>
      <xdr:spPr>
        <a:xfrm>
          <a:off x="1968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133525</xdr:rowOff>
    </xdr:from>
    <xdr:ext cx="599010" cy="259045"/>
    <xdr:sp macro="" textlink="">
      <xdr:nvSpPr>
        <xdr:cNvPr id="187" name="テキスト ボックス 186"/>
        <xdr:cNvSpPr txBox="1"/>
      </xdr:nvSpPr>
      <xdr:spPr>
        <a:xfrm>
          <a:off x="1719795" y="1316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63946</xdr:rowOff>
    </xdr:from>
    <xdr:to>
      <xdr:col>6</xdr:col>
      <xdr:colOff>38100</xdr:colOff>
      <xdr:row>76</xdr:row>
      <xdr:rowOff>165546</xdr:rowOff>
    </xdr:to>
    <xdr:sp macro="" textlink="">
      <xdr:nvSpPr>
        <xdr:cNvPr id="188" name="フローチャート: 判断 187"/>
        <xdr:cNvSpPr/>
      </xdr:nvSpPr>
      <xdr:spPr>
        <a:xfrm>
          <a:off x="1079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156673</xdr:rowOff>
    </xdr:from>
    <xdr:ext cx="599010" cy="259045"/>
    <xdr:sp macro="" textlink="">
      <xdr:nvSpPr>
        <xdr:cNvPr id="189" name="テキスト ボックス 188"/>
        <xdr:cNvSpPr txBox="1"/>
      </xdr:nvSpPr>
      <xdr:spPr>
        <a:xfrm>
          <a:off x="830795" y="1318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47336</xdr:rowOff>
    </xdr:from>
    <xdr:to>
      <xdr:col>24</xdr:col>
      <xdr:colOff>114300</xdr:colOff>
      <xdr:row>74</xdr:row>
      <xdr:rowOff>148936</xdr:rowOff>
    </xdr:to>
    <xdr:sp macro="" textlink="">
      <xdr:nvSpPr>
        <xdr:cNvPr id="195" name="楕円 194"/>
        <xdr:cNvSpPr/>
      </xdr:nvSpPr>
      <xdr:spPr>
        <a:xfrm>
          <a:off x="4584700" y="12734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70213</xdr:rowOff>
    </xdr:from>
    <xdr:ext cx="599010" cy="259045"/>
    <xdr:sp macro="" textlink="">
      <xdr:nvSpPr>
        <xdr:cNvPr id="196" name="民生費該当値テキスト"/>
        <xdr:cNvSpPr txBox="1"/>
      </xdr:nvSpPr>
      <xdr:spPr>
        <a:xfrm>
          <a:off x="4686300" y="12586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76876</xdr:rowOff>
    </xdr:from>
    <xdr:to>
      <xdr:col>20</xdr:col>
      <xdr:colOff>38100</xdr:colOff>
      <xdr:row>75</xdr:row>
      <xdr:rowOff>7026</xdr:rowOff>
    </xdr:to>
    <xdr:sp macro="" textlink="">
      <xdr:nvSpPr>
        <xdr:cNvPr id="197" name="楕円 196"/>
        <xdr:cNvSpPr/>
      </xdr:nvSpPr>
      <xdr:spPr>
        <a:xfrm>
          <a:off x="3746500" y="1276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23553</xdr:rowOff>
    </xdr:from>
    <xdr:ext cx="599010" cy="259045"/>
    <xdr:sp macro="" textlink="">
      <xdr:nvSpPr>
        <xdr:cNvPr id="198" name="テキスト ボックス 197"/>
        <xdr:cNvSpPr txBox="1"/>
      </xdr:nvSpPr>
      <xdr:spPr>
        <a:xfrm>
          <a:off x="3497795" y="12539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3431</xdr:rowOff>
    </xdr:from>
    <xdr:to>
      <xdr:col>15</xdr:col>
      <xdr:colOff>101600</xdr:colOff>
      <xdr:row>75</xdr:row>
      <xdr:rowOff>105031</xdr:rowOff>
    </xdr:to>
    <xdr:sp macro="" textlink="">
      <xdr:nvSpPr>
        <xdr:cNvPr id="199" name="楕円 198"/>
        <xdr:cNvSpPr/>
      </xdr:nvSpPr>
      <xdr:spPr>
        <a:xfrm>
          <a:off x="2857500" y="12862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121558</xdr:rowOff>
    </xdr:from>
    <xdr:ext cx="599010" cy="259045"/>
    <xdr:sp macro="" textlink="">
      <xdr:nvSpPr>
        <xdr:cNvPr id="200" name="テキスト ボックス 199"/>
        <xdr:cNvSpPr txBox="1"/>
      </xdr:nvSpPr>
      <xdr:spPr>
        <a:xfrm>
          <a:off x="2608795" y="12637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62054</xdr:rowOff>
    </xdr:from>
    <xdr:to>
      <xdr:col>10</xdr:col>
      <xdr:colOff>165100</xdr:colOff>
      <xdr:row>75</xdr:row>
      <xdr:rowOff>163654</xdr:rowOff>
    </xdr:to>
    <xdr:sp macro="" textlink="">
      <xdr:nvSpPr>
        <xdr:cNvPr id="201" name="楕円 200"/>
        <xdr:cNvSpPr/>
      </xdr:nvSpPr>
      <xdr:spPr>
        <a:xfrm>
          <a:off x="1968500" y="1292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8731</xdr:rowOff>
    </xdr:from>
    <xdr:ext cx="599010" cy="259045"/>
    <xdr:sp macro="" textlink="">
      <xdr:nvSpPr>
        <xdr:cNvPr id="202" name="テキスト ボックス 201"/>
        <xdr:cNvSpPr txBox="1"/>
      </xdr:nvSpPr>
      <xdr:spPr>
        <a:xfrm>
          <a:off x="1719795" y="12696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108866</xdr:rowOff>
    </xdr:from>
    <xdr:to>
      <xdr:col>6</xdr:col>
      <xdr:colOff>38100</xdr:colOff>
      <xdr:row>76</xdr:row>
      <xdr:rowOff>39016</xdr:rowOff>
    </xdr:to>
    <xdr:sp macro="" textlink="">
      <xdr:nvSpPr>
        <xdr:cNvPr id="203" name="楕円 202"/>
        <xdr:cNvSpPr/>
      </xdr:nvSpPr>
      <xdr:spPr>
        <a:xfrm>
          <a:off x="1079500" y="12967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55543</xdr:rowOff>
    </xdr:from>
    <xdr:ext cx="599010" cy="259045"/>
    <xdr:sp macro="" textlink="">
      <xdr:nvSpPr>
        <xdr:cNvPr id="204" name="テキスト ボックス 203"/>
        <xdr:cNvSpPr txBox="1"/>
      </xdr:nvSpPr>
      <xdr:spPr>
        <a:xfrm>
          <a:off x="830795" y="12742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8" name="テキスト ボックス 217"/>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124430</xdr:rowOff>
    </xdr:from>
    <xdr:to>
      <xdr:col>24</xdr:col>
      <xdr:colOff>62865</xdr:colOff>
      <xdr:row>98</xdr:row>
      <xdr:rowOff>162429</xdr:rowOff>
    </xdr:to>
    <xdr:cxnSp macro="">
      <xdr:nvCxnSpPr>
        <xdr:cNvPr id="230" name="直線コネクタ 229"/>
        <xdr:cNvCxnSpPr/>
      </xdr:nvCxnSpPr>
      <xdr:spPr>
        <a:xfrm flipV="1">
          <a:off x="4633595" y="15554930"/>
          <a:ext cx="1270" cy="1409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166256</xdr:rowOff>
    </xdr:from>
    <xdr:ext cx="534377" cy="259045"/>
    <xdr:sp macro="" textlink="">
      <xdr:nvSpPr>
        <xdr:cNvPr id="231" name="衛生費最小値テキスト"/>
        <xdr:cNvSpPr txBox="1"/>
      </xdr:nvSpPr>
      <xdr:spPr>
        <a:xfrm>
          <a:off x="4686300" y="1696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162429</xdr:rowOff>
    </xdr:from>
    <xdr:to>
      <xdr:col>24</xdr:col>
      <xdr:colOff>152400</xdr:colOff>
      <xdr:row>98</xdr:row>
      <xdr:rowOff>162429</xdr:rowOff>
    </xdr:to>
    <xdr:cxnSp macro="">
      <xdr:nvCxnSpPr>
        <xdr:cNvPr id="232" name="直線コネクタ 231"/>
        <xdr:cNvCxnSpPr/>
      </xdr:nvCxnSpPr>
      <xdr:spPr>
        <a:xfrm>
          <a:off x="4546600" y="1696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71107</xdr:rowOff>
    </xdr:from>
    <xdr:ext cx="599010" cy="259045"/>
    <xdr:sp macro="" textlink="">
      <xdr:nvSpPr>
        <xdr:cNvPr id="233" name="衛生費最大値テキスト"/>
        <xdr:cNvSpPr txBox="1"/>
      </xdr:nvSpPr>
      <xdr:spPr>
        <a:xfrm>
          <a:off x="4686300" y="1533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464,676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124430</xdr:rowOff>
    </xdr:from>
    <xdr:to>
      <xdr:col>24</xdr:col>
      <xdr:colOff>152400</xdr:colOff>
      <xdr:row>90</xdr:row>
      <xdr:rowOff>124430</xdr:rowOff>
    </xdr:to>
    <xdr:cxnSp macro="">
      <xdr:nvCxnSpPr>
        <xdr:cNvPr id="234" name="直線コネクタ 233"/>
        <xdr:cNvCxnSpPr/>
      </xdr:nvCxnSpPr>
      <xdr:spPr>
        <a:xfrm>
          <a:off x="4546600" y="1555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20022</xdr:rowOff>
    </xdr:from>
    <xdr:to>
      <xdr:col>24</xdr:col>
      <xdr:colOff>63500</xdr:colOff>
      <xdr:row>98</xdr:row>
      <xdr:rowOff>41086</xdr:rowOff>
    </xdr:to>
    <xdr:cxnSp macro="">
      <xdr:nvCxnSpPr>
        <xdr:cNvPr id="235" name="直線コネクタ 234"/>
        <xdr:cNvCxnSpPr/>
      </xdr:nvCxnSpPr>
      <xdr:spPr>
        <a:xfrm flipV="1">
          <a:off x="3797300" y="16822122"/>
          <a:ext cx="838200" cy="2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154351</xdr:rowOff>
    </xdr:from>
    <xdr:ext cx="534377" cy="259045"/>
    <xdr:sp macro="" textlink="">
      <xdr:nvSpPr>
        <xdr:cNvPr id="236" name="衛生費平均値テキスト"/>
        <xdr:cNvSpPr txBox="1"/>
      </xdr:nvSpPr>
      <xdr:spPr>
        <a:xfrm>
          <a:off x="4686300" y="167850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4474</xdr:rowOff>
    </xdr:from>
    <xdr:to>
      <xdr:col>24</xdr:col>
      <xdr:colOff>114300</xdr:colOff>
      <xdr:row>98</xdr:row>
      <xdr:rowOff>106074</xdr:rowOff>
    </xdr:to>
    <xdr:sp macro="" textlink="">
      <xdr:nvSpPr>
        <xdr:cNvPr id="237" name="フローチャート: 判断 236"/>
        <xdr:cNvSpPr/>
      </xdr:nvSpPr>
      <xdr:spPr>
        <a:xfrm>
          <a:off x="4584700" y="16806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41086</xdr:rowOff>
    </xdr:from>
    <xdr:to>
      <xdr:col>19</xdr:col>
      <xdr:colOff>177800</xdr:colOff>
      <xdr:row>98</xdr:row>
      <xdr:rowOff>42492</xdr:rowOff>
    </xdr:to>
    <xdr:cxnSp macro="">
      <xdr:nvCxnSpPr>
        <xdr:cNvPr id="238" name="直線コネクタ 237"/>
        <xdr:cNvCxnSpPr/>
      </xdr:nvCxnSpPr>
      <xdr:spPr>
        <a:xfrm flipV="1">
          <a:off x="2908300" y="16843186"/>
          <a:ext cx="889000" cy="1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8691</xdr:rowOff>
    </xdr:from>
    <xdr:to>
      <xdr:col>20</xdr:col>
      <xdr:colOff>38100</xdr:colOff>
      <xdr:row>98</xdr:row>
      <xdr:rowOff>110291</xdr:rowOff>
    </xdr:to>
    <xdr:sp macro="" textlink="">
      <xdr:nvSpPr>
        <xdr:cNvPr id="239" name="フローチャート: 判断 238"/>
        <xdr:cNvSpPr/>
      </xdr:nvSpPr>
      <xdr:spPr>
        <a:xfrm>
          <a:off x="3746500" y="1681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101418</xdr:rowOff>
    </xdr:from>
    <xdr:ext cx="534377" cy="259045"/>
    <xdr:sp macro="" textlink="">
      <xdr:nvSpPr>
        <xdr:cNvPr id="240" name="テキスト ボックス 239"/>
        <xdr:cNvSpPr txBox="1"/>
      </xdr:nvSpPr>
      <xdr:spPr>
        <a:xfrm>
          <a:off x="3530111" y="16903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7846</xdr:rowOff>
    </xdr:from>
    <xdr:to>
      <xdr:col>15</xdr:col>
      <xdr:colOff>50800</xdr:colOff>
      <xdr:row>98</xdr:row>
      <xdr:rowOff>42492</xdr:rowOff>
    </xdr:to>
    <xdr:cxnSp macro="">
      <xdr:nvCxnSpPr>
        <xdr:cNvPr id="241" name="直線コネクタ 240"/>
        <xdr:cNvCxnSpPr/>
      </xdr:nvCxnSpPr>
      <xdr:spPr>
        <a:xfrm>
          <a:off x="2019300" y="16809946"/>
          <a:ext cx="889000" cy="34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33361</xdr:rowOff>
    </xdr:from>
    <xdr:to>
      <xdr:col>15</xdr:col>
      <xdr:colOff>101600</xdr:colOff>
      <xdr:row>98</xdr:row>
      <xdr:rowOff>134961</xdr:rowOff>
    </xdr:to>
    <xdr:sp macro="" textlink="">
      <xdr:nvSpPr>
        <xdr:cNvPr id="242" name="フローチャート: 判断 241"/>
        <xdr:cNvSpPr/>
      </xdr:nvSpPr>
      <xdr:spPr>
        <a:xfrm>
          <a:off x="2857500" y="1683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126088</xdr:rowOff>
    </xdr:from>
    <xdr:ext cx="534377" cy="259045"/>
    <xdr:sp macro="" textlink="">
      <xdr:nvSpPr>
        <xdr:cNvPr id="243" name="テキスト ボックス 242"/>
        <xdr:cNvSpPr txBox="1"/>
      </xdr:nvSpPr>
      <xdr:spPr>
        <a:xfrm>
          <a:off x="2641111" y="16928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7846</xdr:rowOff>
    </xdr:from>
    <xdr:to>
      <xdr:col>10</xdr:col>
      <xdr:colOff>114300</xdr:colOff>
      <xdr:row>98</xdr:row>
      <xdr:rowOff>100253</xdr:rowOff>
    </xdr:to>
    <xdr:cxnSp macro="">
      <xdr:nvCxnSpPr>
        <xdr:cNvPr id="244" name="直線コネクタ 243"/>
        <xdr:cNvCxnSpPr/>
      </xdr:nvCxnSpPr>
      <xdr:spPr>
        <a:xfrm flipV="1">
          <a:off x="1130300" y="16809946"/>
          <a:ext cx="889000" cy="92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37824</xdr:rowOff>
    </xdr:from>
    <xdr:to>
      <xdr:col>10</xdr:col>
      <xdr:colOff>165100</xdr:colOff>
      <xdr:row>98</xdr:row>
      <xdr:rowOff>139424</xdr:rowOff>
    </xdr:to>
    <xdr:sp macro="" textlink="">
      <xdr:nvSpPr>
        <xdr:cNvPr id="245" name="フローチャート: 判断 244"/>
        <xdr:cNvSpPr/>
      </xdr:nvSpPr>
      <xdr:spPr>
        <a:xfrm>
          <a:off x="1968500" y="1683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130551</xdr:rowOff>
    </xdr:from>
    <xdr:ext cx="534377" cy="259045"/>
    <xdr:sp macro="" textlink="">
      <xdr:nvSpPr>
        <xdr:cNvPr id="246" name="テキスト ボックス 245"/>
        <xdr:cNvSpPr txBox="1"/>
      </xdr:nvSpPr>
      <xdr:spPr>
        <a:xfrm>
          <a:off x="1752111" y="16932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45633</xdr:rowOff>
    </xdr:from>
    <xdr:to>
      <xdr:col>6</xdr:col>
      <xdr:colOff>38100</xdr:colOff>
      <xdr:row>98</xdr:row>
      <xdr:rowOff>147233</xdr:rowOff>
    </xdr:to>
    <xdr:sp macro="" textlink="">
      <xdr:nvSpPr>
        <xdr:cNvPr id="247" name="フローチャート: 判断 246"/>
        <xdr:cNvSpPr/>
      </xdr:nvSpPr>
      <xdr:spPr>
        <a:xfrm>
          <a:off x="1079500" y="16847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163760</xdr:rowOff>
    </xdr:from>
    <xdr:ext cx="534377" cy="259045"/>
    <xdr:sp macro="" textlink="">
      <xdr:nvSpPr>
        <xdr:cNvPr id="248" name="テキスト ボックス 247"/>
        <xdr:cNvSpPr txBox="1"/>
      </xdr:nvSpPr>
      <xdr:spPr>
        <a:xfrm>
          <a:off x="863111" y="16622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140672</xdr:rowOff>
    </xdr:from>
    <xdr:to>
      <xdr:col>24</xdr:col>
      <xdr:colOff>114300</xdr:colOff>
      <xdr:row>98</xdr:row>
      <xdr:rowOff>70822</xdr:rowOff>
    </xdr:to>
    <xdr:sp macro="" textlink="">
      <xdr:nvSpPr>
        <xdr:cNvPr id="254" name="楕円 253"/>
        <xdr:cNvSpPr/>
      </xdr:nvSpPr>
      <xdr:spPr>
        <a:xfrm>
          <a:off x="4584700" y="1677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163549</xdr:rowOff>
    </xdr:from>
    <xdr:ext cx="534377" cy="259045"/>
    <xdr:sp macro="" textlink="">
      <xdr:nvSpPr>
        <xdr:cNvPr id="255" name="衛生費該当値テキスト"/>
        <xdr:cNvSpPr txBox="1"/>
      </xdr:nvSpPr>
      <xdr:spPr>
        <a:xfrm>
          <a:off x="4686300" y="16622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161736</xdr:rowOff>
    </xdr:from>
    <xdr:to>
      <xdr:col>20</xdr:col>
      <xdr:colOff>38100</xdr:colOff>
      <xdr:row>98</xdr:row>
      <xdr:rowOff>91886</xdr:rowOff>
    </xdr:to>
    <xdr:sp macro="" textlink="">
      <xdr:nvSpPr>
        <xdr:cNvPr id="256" name="楕円 255"/>
        <xdr:cNvSpPr/>
      </xdr:nvSpPr>
      <xdr:spPr>
        <a:xfrm>
          <a:off x="3746500" y="1679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108413</xdr:rowOff>
    </xdr:from>
    <xdr:ext cx="534377" cy="259045"/>
    <xdr:sp macro="" textlink="">
      <xdr:nvSpPr>
        <xdr:cNvPr id="257" name="テキスト ボックス 256"/>
        <xdr:cNvSpPr txBox="1"/>
      </xdr:nvSpPr>
      <xdr:spPr>
        <a:xfrm>
          <a:off x="3530111" y="16567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163142</xdr:rowOff>
    </xdr:from>
    <xdr:to>
      <xdr:col>15</xdr:col>
      <xdr:colOff>101600</xdr:colOff>
      <xdr:row>98</xdr:row>
      <xdr:rowOff>93292</xdr:rowOff>
    </xdr:to>
    <xdr:sp macro="" textlink="">
      <xdr:nvSpPr>
        <xdr:cNvPr id="258" name="楕円 257"/>
        <xdr:cNvSpPr/>
      </xdr:nvSpPr>
      <xdr:spPr>
        <a:xfrm>
          <a:off x="2857500" y="1679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109819</xdr:rowOff>
    </xdr:from>
    <xdr:ext cx="534377" cy="259045"/>
    <xdr:sp macro="" textlink="">
      <xdr:nvSpPr>
        <xdr:cNvPr id="259" name="テキスト ボックス 258"/>
        <xdr:cNvSpPr txBox="1"/>
      </xdr:nvSpPr>
      <xdr:spPr>
        <a:xfrm>
          <a:off x="2641111" y="16569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128496</xdr:rowOff>
    </xdr:from>
    <xdr:to>
      <xdr:col>10</xdr:col>
      <xdr:colOff>165100</xdr:colOff>
      <xdr:row>98</xdr:row>
      <xdr:rowOff>58646</xdr:rowOff>
    </xdr:to>
    <xdr:sp macro="" textlink="">
      <xdr:nvSpPr>
        <xdr:cNvPr id="260" name="楕円 259"/>
        <xdr:cNvSpPr/>
      </xdr:nvSpPr>
      <xdr:spPr>
        <a:xfrm>
          <a:off x="1968500" y="16759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75173</xdr:rowOff>
    </xdr:from>
    <xdr:ext cx="534377" cy="259045"/>
    <xdr:sp macro="" textlink="">
      <xdr:nvSpPr>
        <xdr:cNvPr id="261" name="テキスト ボックス 260"/>
        <xdr:cNvSpPr txBox="1"/>
      </xdr:nvSpPr>
      <xdr:spPr>
        <a:xfrm>
          <a:off x="1752111" y="1653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49453</xdr:rowOff>
    </xdr:from>
    <xdr:to>
      <xdr:col>6</xdr:col>
      <xdr:colOff>38100</xdr:colOff>
      <xdr:row>98</xdr:row>
      <xdr:rowOff>151053</xdr:rowOff>
    </xdr:to>
    <xdr:sp macro="" textlink="">
      <xdr:nvSpPr>
        <xdr:cNvPr id="262" name="楕円 261"/>
        <xdr:cNvSpPr/>
      </xdr:nvSpPr>
      <xdr:spPr>
        <a:xfrm>
          <a:off x="1079500" y="16851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142180</xdr:rowOff>
    </xdr:from>
    <xdr:ext cx="534377" cy="259045"/>
    <xdr:sp macro="" textlink="">
      <xdr:nvSpPr>
        <xdr:cNvPr id="263" name="テキスト ボックス 262"/>
        <xdr:cNvSpPr txBox="1"/>
      </xdr:nvSpPr>
      <xdr:spPr>
        <a:xfrm>
          <a:off x="863111" y="1694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21155</xdr:rowOff>
    </xdr:from>
    <xdr:to>
      <xdr:col>54</xdr:col>
      <xdr:colOff>189865</xdr:colOff>
      <xdr:row>39</xdr:row>
      <xdr:rowOff>98878</xdr:rowOff>
    </xdr:to>
    <xdr:cxnSp macro="">
      <xdr:nvCxnSpPr>
        <xdr:cNvPr id="289" name="直線コネクタ 288"/>
        <xdr:cNvCxnSpPr/>
      </xdr:nvCxnSpPr>
      <xdr:spPr>
        <a:xfrm flipV="1">
          <a:off x="10475595" y="5164655"/>
          <a:ext cx="1270" cy="1620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139282</xdr:rowOff>
    </xdr:from>
    <xdr:ext cx="469744" cy="259045"/>
    <xdr:sp macro="" textlink="">
      <xdr:nvSpPr>
        <xdr:cNvPr id="292" name="労働費最大値テキスト"/>
        <xdr:cNvSpPr txBox="1"/>
      </xdr:nvSpPr>
      <xdr:spPr>
        <a:xfrm>
          <a:off x="10528300" y="4939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21155</xdr:rowOff>
    </xdr:from>
    <xdr:to>
      <xdr:col>55</xdr:col>
      <xdr:colOff>88900</xdr:colOff>
      <xdr:row>30</xdr:row>
      <xdr:rowOff>21155</xdr:rowOff>
    </xdr:to>
    <xdr:cxnSp macro="">
      <xdr:nvCxnSpPr>
        <xdr:cNvPr id="293" name="直線コネクタ 292"/>
        <xdr:cNvCxnSpPr/>
      </xdr:nvCxnSpPr>
      <xdr:spPr>
        <a:xfrm>
          <a:off x="10388600" y="5164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150477</xdr:rowOff>
    </xdr:from>
    <xdr:to>
      <xdr:col>55</xdr:col>
      <xdr:colOff>0</xdr:colOff>
      <xdr:row>38</xdr:row>
      <xdr:rowOff>152763</xdr:rowOff>
    </xdr:to>
    <xdr:cxnSp macro="">
      <xdr:nvCxnSpPr>
        <xdr:cNvPr id="294" name="直線コネクタ 293"/>
        <xdr:cNvCxnSpPr/>
      </xdr:nvCxnSpPr>
      <xdr:spPr>
        <a:xfrm flipV="1">
          <a:off x="9639300" y="6665577"/>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142148</xdr:rowOff>
    </xdr:from>
    <xdr:ext cx="378565" cy="259045"/>
    <xdr:sp macro="" textlink="">
      <xdr:nvSpPr>
        <xdr:cNvPr id="295" name="労働費平均値テキスト"/>
        <xdr:cNvSpPr txBox="1"/>
      </xdr:nvSpPr>
      <xdr:spPr>
        <a:xfrm>
          <a:off x="10528300" y="631434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119271</xdr:rowOff>
    </xdr:from>
    <xdr:to>
      <xdr:col>55</xdr:col>
      <xdr:colOff>50800</xdr:colOff>
      <xdr:row>38</xdr:row>
      <xdr:rowOff>49421</xdr:rowOff>
    </xdr:to>
    <xdr:sp macro="" textlink="">
      <xdr:nvSpPr>
        <xdr:cNvPr id="296" name="フローチャート: 判断 295"/>
        <xdr:cNvSpPr/>
      </xdr:nvSpPr>
      <xdr:spPr>
        <a:xfrm>
          <a:off x="10426700" y="646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152763</xdr:rowOff>
    </xdr:from>
    <xdr:to>
      <xdr:col>50</xdr:col>
      <xdr:colOff>114300</xdr:colOff>
      <xdr:row>38</xdr:row>
      <xdr:rowOff>156028</xdr:rowOff>
    </xdr:to>
    <xdr:cxnSp macro="">
      <xdr:nvCxnSpPr>
        <xdr:cNvPr id="297" name="直線コネクタ 296"/>
        <xdr:cNvCxnSpPr/>
      </xdr:nvCxnSpPr>
      <xdr:spPr>
        <a:xfrm flipV="1">
          <a:off x="8750300" y="666786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132987</xdr:rowOff>
    </xdr:from>
    <xdr:to>
      <xdr:col>50</xdr:col>
      <xdr:colOff>165100</xdr:colOff>
      <xdr:row>38</xdr:row>
      <xdr:rowOff>63137</xdr:rowOff>
    </xdr:to>
    <xdr:sp macro="" textlink="">
      <xdr:nvSpPr>
        <xdr:cNvPr id="298" name="フローチャート: 判断 297"/>
        <xdr:cNvSpPr/>
      </xdr:nvSpPr>
      <xdr:spPr>
        <a:xfrm>
          <a:off x="9588500" y="647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79664</xdr:rowOff>
    </xdr:from>
    <xdr:ext cx="378565" cy="259045"/>
    <xdr:sp macro="" textlink="">
      <xdr:nvSpPr>
        <xdr:cNvPr id="299" name="テキスト ボックス 298"/>
        <xdr:cNvSpPr txBox="1"/>
      </xdr:nvSpPr>
      <xdr:spPr>
        <a:xfrm>
          <a:off x="9450017" y="62518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102470</xdr:rowOff>
    </xdr:from>
    <xdr:to>
      <xdr:col>45</xdr:col>
      <xdr:colOff>177800</xdr:colOff>
      <xdr:row>38</xdr:row>
      <xdr:rowOff>156028</xdr:rowOff>
    </xdr:to>
    <xdr:cxnSp macro="">
      <xdr:nvCxnSpPr>
        <xdr:cNvPr id="300" name="直線コネクタ 299"/>
        <xdr:cNvCxnSpPr/>
      </xdr:nvCxnSpPr>
      <xdr:spPr>
        <a:xfrm>
          <a:off x="7861300" y="6617570"/>
          <a:ext cx="889000" cy="53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158133</xdr:rowOff>
    </xdr:from>
    <xdr:to>
      <xdr:col>46</xdr:col>
      <xdr:colOff>38100</xdr:colOff>
      <xdr:row>38</xdr:row>
      <xdr:rowOff>88283</xdr:rowOff>
    </xdr:to>
    <xdr:sp macro="" textlink="">
      <xdr:nvSpPr>
        <xdr:cNvPr id="301" name="フローチャート: 判断 300"/>
        <xdr:cNvSpPr/>
      </xdr:nvSpPr>
      <xdr:spPr>
        <a:xfrm>
          <a:off x="8699500" y="65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104810</xdr:rowOff>
    </xdr:from>
    <xdr:ext cx="378565" cy="259045"/>
    <xdr:sp macro="" textlink="">
      <xdr:nvSpPr>
        <xdr:cNvPr id="302" name="テキスト ボックス 301"/>
        <xdr:cNvSpPr txBox="1"/>
      </xdr:nvSpPr>
      <xdr:spPr>
        <a:xfrm>
          <a:off x="8561017" y="6277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102470</xdr:rowOff>
    </xdr:from>
    <xdr:to>
      <xdr:col>41</xdr:col>
      <xdr:colOff>50800</xdr:colOff>
      <xdr:row>38</xdr:row>
      <xdr:rowOff>120759</xdr:rowOff>
    </xdr:to>
    <xdr:cxnSp macro="">
      <xdr:nvCxnSpPr>
        <xdr:cNvPr id="303" name="直線コネクタ 302"/>
        <xdr:cNvCxnSpPr/>
      </xdr:nvCxnSpPr>
      <xdr:spPr>
        <a:xfrm flipV="1">
          <a:off x="6972300" y="6617570"/>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154541</xdr:rowOff>
    </xdr:from>
    <xdr:to>
      <xdr:col>41</xdr:col>
      <xdr:colOff>101600</xdr:colOff>
      <xdr:row>38</xdr:row>
      <xdr:rowOff>84691</xdr:rowOff>
    </xdr:to>
    <xdr:sp macro="" textlink="">
      <xdr:nvSpPr>
        <xdr:cNvPr id="304" name="フローチャート: 判断 303"/>
        <xdr:cNvSpPr/>
      </xdr:nvSpPr>
      <xdr:spPr>
        <a:xfrm>
          <a:off x="7810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101218</xdr:rowOff>
    </xdr:from>
    <xdr:ext cx="378565" cy="259045"/>
    <xdr:sp macro="" textlink="">
      <xdr:nvSpPr>
        <xdr:cNvPr id="305" name="テキスト ボックス 304"/>
        <xdr:cNvSpPr txBox="1"/>
      </xdr:nvSpPr>
      <xdr:spPr>
        <a:xfrm>
          <a:off x="7672017" y="6273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156500</xdr:rowOff>
    </xdr:from>
    <xdr:to>
      <xdr:col>36</xdr:col>
      <xdr:colOff>165100</xdr:colOff>
      <xdr:row>38</xdr:row>
      <xdr:rowOff>86651</xdr:rowOff>
    </xdr:to>
    <xdr:sp macro="" textlink="">
      <xdr:nvSpPr>
        <xdr:cNvPr id="306" name="フローチャート: 判断 305"/>
        <xdr:cNvSpPr/>
      </xdr:nvSpPr>
      <xdr:spPr>
        <a:xfrm>
          <a:off x="6921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103177</xdr:rowOff>
    </xdr:from>
    <xdr:ext cx="378565" cy="259045"/>
    <xdr:sp macro="" textlink="">
      <xdr:nvSpPr>
        <xdr:cNvPr id="307" name="テキスト ボックス 306"/>
        <xdr:cNvSpPr txBox="1"/>
      </xdr:nvSpPr>
      <xdr:spPr>
        <a:xfrm>
          <a:off x="6783017" y="6275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99677</xdr:rowOff>
    </xdr:from>
    <xdr:to>
      <xdr:col>55</xdr:col>
      <xdr:colOff>50800</xdr:colOff>
      <xdr:row>39</xdr:row>
      <xdr:rowOff>29827</xdr:rowOff>
    </xdr:to>
    <xdr:sp macro="" textlink="">
      <xdr:nvSpPr>
        <xdr:cNvPr id="313" name="楕円 312"/>
        <xdr:cNvSpPr/>
      </xdr:nvSpPr>
      <xdr:spPr>
        <a:xfrm>
          <a:off x="10426700" y="6614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14604</xdr:rowOff>
    </xdr:from>
    <xdr:ext cx="378565" cy="259045"/>
    <xdr:sp macro="" textlink="">
      <xdr:nvSpPr>
        <xdr:cNvPr id="314" name="労働費該当値テキスト"/>
        <xdr:cNvSpPr txBox="1"/>
      </xdr:nvSpPr>
      <xdr:spPr>
        <a:xfrm>
          <a:off x="10528300" y="6529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101963</xdr:rowOff>
    </xdr:from>
    <xdr:to>
      <xdr:col>50</xdr:col>
      <xdr:colOff>165100</xdr:colOff>
      <xdr:row>39</xdr:row>
      <xdr:rowOff>32113</xdr:rowOff>
    </xdr:to>
    <xdr:sp macro="" textlink="">
      <xdr:nvSpPr>
        <xdr:cNvPr id="315" name="楕円 314"/>
        <xdr:cNvSpPr/>
      </xdr:nvSpPr>
      <xdr:spPr>
        <a:xfrm>
          <a:off x="9588500" y="661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23240</xdr:rowOff>
    </xdr:from>
    <xdr:ext cx="378565" cy="259045"/>
    <xdr:sp macro="" textlink="">
      <xdr:nvSpPr>
        <xdr:cNvPr id="316" name="テキスト ボックス 315"/>
        <xdr:cNvSpPr txBox="1"/>
      </xdr:nvSpPr>
      <xdr:spPr>
        <a:xfrm>
          <a:off x="9450017" y="67097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105228</xdr:rowOff>
    </xdr:from>
    <xdr:to>
      <xdr:col>46</xdr:col>
      <xdr:colOff>38100</xdr:colOff>
      <xdr:row>39</xdr:row>
      <xdr:rowOff>35378</xdr:rowOff>
    </xdr:to>
    <xdr:sp macro="" textlink="">
      <xdr:nvSpPr>
        <xdr:cNvPr id="317" name="楕円 316"/>
        <xdr:cNvSpPr/>
      </xdr:nvSpPr>
      <xdr:spPr>
        <a:xfrm>
          <a:off x="8699500" y="662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26505</xdr:rowOff>
    </xdr:from>
    <xdr:ext cx="378565" cy="259045"/>
    <xdr:sp macro="" textlink="">
      <xdr:nvSpPr>
        <xdr:cNvPr id="318" name="テキスト ボックス 317"/>
        <xdr:cNvSpPr txBox="1"/>
      </xdr:nvSpPr>
      <xdr:spPr>
        <a:xfrm>
          <a:off x="8561017" y="6713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51670</xdr:rowOff>
    </xdr:from>
    <xdr:to>
      <xdr:col>41</xdr:col>
      <xdr:colOff>101600</xdr:colOff>
      <xdr:row>38</xdr:row>
      <xdr:rowOff>153270</xdr:rowOff>
    </xdr:to>
    <xdr:sp macro="" textlink="">
      <xdr:nvSpPr>
        <xdr:cNvPr id="319" name="楕円 318"/>
        <xdr:cNvSpPr/>
      </xdr:nvSpPr>
      <xdr:spPr>
        <a:xfrm>
          <a:off x="7810500" y="656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144397</xdr:rowOff>
    </xdr:from>
    <xdr:ext cx="378565" cy="259045"/>
    <xdr:sp macro="" textlink="">
      <xdr:nvSpPr>
        <xdr:cNvPr id="320" name="テキスト ボックス 319"/>
        <xdr:cNvSpPr txBox="1"/>
      </xdr:nvSpPr>
      <xdr:spPr>
        <a:xfrm>
          <a:off x="7672017" y="66594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69959</xdr:rowOff>
    </xdr:from>
    <xdr:to>
      <xdr:col>36</xdr:col>
      <xdr:colOff>165100</xdr:colOff>
      <xdr:row>39</xdr:row>
      <xdr:rowOff>109</xdr:rowOff>
    </xdr:to>
    <xdr:sp macro="" textlink="">
      <xdr:nvSpPr>
        <xdr:cNvPr id="321" name="楕円 320"/>
        <xdr:cNvSpPr/>
      </xdr:nvSpPr>
      <xdr:spPr>
        <a:xfrm>
          <a:off x="6921500" y="6585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162686</xdr:rowOff>
    </xdr:from>
    <xdr:ext cx="378565" cy="259045"/>
    <xdr:sp macro="" textlink="">
      <xdr:nvSpPr>
        <xdr:cNvPr id="322" name="テキスト ボックス 321"/>
        <xdr:cNvSpPr txBox="1"/>
      </xdr:nvSpPr>
      <xdr:spPr>
        <a:xfrm>
          <a:off x="6783017" y="66777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6" name="テキスト ボックス 335"/>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8" name="テキスト ボックス 337"/>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0" name="テキスト ボックス 339"/>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2" name="テキスト ボックス 341"/>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4" name="テキスト ボックス 343"/>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142291</xdr:rowOff>
    </xdr:from>
    <xdr:to>
      <xdr:col>54</xdr:col>
      <xdr:colOff>189865</xdr:colOff>
      <xdr:row>59</xdr:row>
      <xdr:rowOff>40096</xdr:rowOff>
    </xdr:to>
    <xdr:cxnSp macro="">
      <xdr:nvCxnSpPr>
        <xdr:cNvPr id="348" name="直線コネクタ 347"/>
        <xdr:cNvCxnSpPr/>
      </xdr:nvCxnSpPr>
      <xdr:spPr>
        <a:xfrm flipV="1">
          <a:off x="10475595" y="8714791"/>
          <a:ext cx="1270" cy="1440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43923</xdr:rowOff>
    </xdr:from>
    <xdr:ext cx="469744" cy="259045"/>
    <xdr:sp macro="" textlink="">
      <xdr:nvSpPr>
        <xdr:cNvPr id="349" name="農林水産業費最小値テキスト"/>
        <xdr:cNvSpPr txBox="1"/>
      </xdr:nvSpPr>
      <xdr:spPr>
        <a:xfrm>
          <a:off x="10528300" y="10159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40096</xdr:rowOff>
    </xdr:from>
    <xdr:to>
      <xdr:col>55</xdr:col>
      <xdr:colOff>88900</xdr:colOff>
      <xdr:row>59</xdr:row>
      <xdr:rowOff>40096</xdr:rowOff>
    </xdr:to>
    <xdr:cxnSp macro="">
      <xdr:nvCxnSpPr>
        <xdr:cNvPr id="350" name="直線コネクタ 349"/>
        <xdr:cNvCxnSpPr/>
      </xdr:nvCxnSpPr>
      <xdr:spPr>
        <a:xfrm>
          <a:off x="10388600" y="10155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88968</xdr:rowOff>
    </xdr:from>
    <xdr:ext cx="599010" cy="259045"/>
    <xdr:sp macro="" textlink="">
      <xdr:nvSpPr>
        <xdr:cNvPr id="351" name="農林水産業費最大値テキスト"/>
        <xdr:cNvSpPr txBox="1"/>
      </xdr:nvSpPr>
      <xdr:spPr>
        <a:xfrm>
          <a:off x="10528300" y="8490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137,762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142291</xdr:rowOff>
    </xdr:from>
    <xdr:to>
      <xdr:col>55</xdr:col>
      <xdr:colOff>88900</xdr:colOff>
      <xdr:row>50</xdr:row>
      <xdr:rowOff>142291</xdr:rowOff>
    </xdr:to>
    <xdr:cxnSp macro="">
      <xdr:nvCxnSpPr>
        <xdr:cNvPr id="352" name="直線コネクタ 351"/>
        <xdr:cNvCxnSpPr/>
      </xdr:nvCxnSpPr>
      <xdr:spPr>
        <a:xfrm>
          <a:off x="10388600" y="8714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73362</xdr:rowOff>
    </xdr:from>
    <xdr:to>
      <xdr:col>55</xdr:col>
      <xdr:colOff>0</xdr:colOff>
      <xdr:row>55</xdr:row>
      <xdr:rowOff>107402</xdr:rowOff>
    </xdr:to>
    <xdr:cxnSp macro="">
      <xdr:nvCxnSpPr>
        <xdr:cNvPr id="353" name="直線コネクタ 352"/>
        <xdr:cNvCxnSpPr/>
      </xdr:nvCxnSpPr>
      <xdr:spPr>
        <a:xfrm flipV="1">
          <a:off x="9639300" y="9503112"/>
          <a:ext cx="838200" cy="34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119230</xdr:rowOff>
    </xdr:from>
    <xdr:ext cx="534377" cy="259045"/>
    <xdr:sp macro="" textlink="">
      <xdr:nvSpPr>
        <xdr:cNvPr id="354" name="農林水産業費平均値テキスト"/>
        <xdr:cNvSpPr txBox="1"/>
      </xdr:nvSpPr>
      <xdr:spPr>
        <a:xfrm>
          <a:off x="10528300" y="9720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140803</xdr:rowOff>
    </xdr:from>
    <xdr:to>
      <xdr:col>55</xdr:col>
      <xdr:colOff>50800</xdr:colOff>
      <xdr:row>57</xdr:row>
      <xdr:rowOff>70953</xdr:rowOff>
    </xdr:to>
    <xdr:sp macro="" textlink="">
      <xdr:nvSpPr>
        <xdr:cNvPr id="355" name="フローチャート: 判断 354"/>
        <xdr:cNvSpPr/>
      </xdr:nvSpPr>
      <xdr:spPr>
        <a:xfrm>
          <a:off x="10426700" y="9742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95166</xdr:rowOff>
    </xdr:from>
    <xdr:to>
      <xdr:col>50</xdr:col>
      <xdr:colOff>114300</xdr:colOff>
      <xdr:row>55</xdr:row>
      <xdr:rowOff>107402</xdr:rowOff>
    </xdr:to>
    <xdr:cxnSp macro="">
      <xdr:nvCxnSpPr>
        <xdr:cNvPr id="356" name="直線コネクタ 355"/>
        <xdr:cNvCxnSpPr/>
      </xdr:nvCxnSpPr>
      <xdr:spPr>
        <a:xfrm>
          <a:off x="8750300" y="9353466"/>
          <a:ext cx="889000" cy="183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135872</xdr:rowOff>
    </xdr:from>
    <xdr:to>
      <xdr:col>50</xdr:col>
      <xdr:colOff>165100</xdr:colOff>
      <xdr:row>57</xdr:row>
      <xdr:rowOff>66022</xdr:rowOff>
    </xdr:to>
    <xdr:sp macro="" textlink="">
      <xdr:nvSpPr>
        <xdr:cNvPr id="357" name="フローチャート: 判断 356"/>
        <xdr:cNvSpPr/>
      </xdr:nvSpPr>
      <xdr:spPr>
        <a:xfrm>
          <a:off x="9588500" y="973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57149</xdr:rowOff>
    </xdr:from>
    <xdr:ext cx="534377" cy="259045"/>
    <xdr:sp macro="" textlink="">
      <xdr:nvSpPr>
        <xdr:cNvPr id="358" name="テキスト ボックス 357"/>
        <xdr:cNvSpPr txBox="1"/>
      </xdr:nvSpPr>
      <xdr:spPr>
        <a:xfrm>
          <a:off x="9372111" y="9829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95166</xdr:rowOff>
    </xdr:from>
    <xdr:to>
      <xdr:col>45</xdr:col>
      <xdr:colOff>177800</xdr:colOff>
      <xdr:row>55</xdr:row>
      <xdr:rowOff>113760</xdr:rowOff>
    </xdr:to>
    <xdr:cxnSp macro="">
      <xdr:nvCxnSpPr>
        <xdr:cNvPr id="359" name="直線コネクタ 358"/>
        <xdr:cNvCxnSpPr/>
      </xdr:nvCxnSpPr>
      <xdr:spPr>
        <a:xfrm flipV="1">
          <a:off x="7861300" y="9353466"/>
          <a:ext cx="889000" cy="190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145614</xdr:rowOff>
    </xdr:from>
    <xdr:to>
      <xdr:col>46</xdr:col>
      <xdr:colOff>38100</xdr:colOff>
      <xdr:row>57</xdr:row>
      <xdr:rowOff>75764</xdr:rowOff>
    </xdr:to>
    <xdr:sp macro="" textlink="">
      <xdr:nvSpPr>
        <xdr:cNvPr id="360" name="フローチャート: 判断 359"/>
        <xdr:cNvSpPr/>
      </xdr:nvSpPr>
      <xdr:spPr>
        <a:xfrm>
          <a:off x="8699500" y="974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66891</xdr:rowOff>
    </xdr:from>
    <xdr:ext cx="534377" cy="259045"/>
    <xdr:sp macro="" textlink="">
      <xdr:nvSpPr>
        <xdr:cNvPr id="361" name="テキスト ボックス 360"/>
        <xdr:cNvSpPr txBox="1"/>
      </xdr:nvSpPr>
      <xdr:spPr>
        <a:xfrm>
          <a:off x="8483111" y="983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113760</xdr:rowOff>
    </xdr:from>
    <xdr:to>
      <xdr:col>41</xdr:col>
      <xdr:colOff>50800</xdr:colOff>
      <xdr:row>56</xdr:row>
      <xdr:rowOff>41500</xdr:rowOff>
    </xdr:to>
    <xdr:cxnSp macro="">
      <xdr:nvCxnSpPr>
        <xdr:cNvPr id="362" name="直線コネクタ 361"/>
        <xdr:cNvCxnSpPr/>
      </xdr:nvCxnSpPr>
      <xdr:spPr>
        <a:xfrm flipV="1">
          <a:off x="6972300" y="9543510"/>
          <a:ext cx="889000" cy="9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5831</xdr:rowOff>
    </xdr:from>
    <xdr:to>
      <xdr:col>41</xdr:col>
      <xdr:colOff>101600</xdr:colOff>
      <xdr:row>57</xdr:row>
      <xdr:rowOff>107431</xdr:rowOff>
    </xdr:to>
    <xdr:sp macro="" textlink="">
      <xdr:nvSpPr>
        <xdr:cNvPr id="363" name="フローチャート: 判断 362"/>
        <xdr:cNvSpPr/>
      </xdr:nvSpPr>
      <xdr:spPr>
        <a:xfrm>
          <a:off x="7810500" y="977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98558</xdr:rowOff>
    </xdr:from>
    <xdr:ext cx="534377" cy="259045"/>
    <xdr:sp macro="" textlink="">
      <xdr:nvSpPr>
        <xdr:cNvPr id="364" name="テキスト ボックス 363"/>
        <xdr:cNvSpPr txBox="1"/>
      </xdr:nvSpPr>
      <xdr:spPr>
        <a:xfrm>
          <a:off x="7594111" y="9871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169280</xdr:rowOff>
    </xdr:from>
    <xdr:to>
      <xdr:col>36</xdr:col>
      <xdr:colOff>165100</xdr:colOff>
      <xdr:row>57</xdr:row>
      <xdr:rowOff>99430</xdr:rowOff>
    </xdr:to>
    <xdr:sp macro="" textlink="">
      <xdr:nvSpPr>
        <xdr:cNvPr id="365" name="フローチャート: 判断 364"/>
        <xdr:cNvSpPr/>
      </xdr:nvSpPr>
      <xdr:spPr>
        <a:xfrm>
          <a:off x="6921500" y="977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90557</xdr:rowOff>
    </xdr:from>
    <xdr:ext cx="534377" cy="259045"/>
    <xdr:sp macro="" textlink="">
      <xdr:nvSpPr>
        <xdr:cNvPr id="366" name="テキスト ボックス 365"/>
        <xdr:cNvSpPr txBox="1"/>
      </xdr:nvSpPr>
      <xdr:spPr>
        <a:xfrm>
          <a:off x="6705111" y="9863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22562</xdr:rowOff>
    </xdr:from>
    <xdr:to>
      <xdr:col>55</xdr:col>
      <xdr:colOff>50800</xdr:colOff>
      <xdr:row>55</xdr:row>
      <xdr:rowOff>124162</xdr:rowOff>
    </xdr:to>
    <xdr:sp macro="" textlink="">
      <xdr:nvSpPr>
        <xdr:cNvPr id="372" name="楕円 371"/>
        <xdr:cNvSpPr/>
      </xdr:nvSpPr>
      <xdr:spPr>
        <a:xfrm>
          <a:off x="10426700" y="9452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45439</xdr:rowOff>
    </xdr:from>
    <xdr:ext cx="534377" cy="259045"/>
    <xdr:sp macro="" textlink="">
      <xdr:nvSpPr>
        <xdr:cNvPr id="373" name="農林水産業費該当値テキスト"/>
        <xdr:cNvSpPr txBox="1"/>
      </xdr:nvSpPr>
      <xdr:spPr>
        <a:xfrm>
          <a:off x="10528300" y="930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56602</xdr:rowOff>
    </xdr:from>
    <xdr:to>
      <xdr:col>50</xdr:col>
      <xdr:colOff>165100</xdr:colOff>
      <xdr:row>55</xdr:row>
      <xdr:rowOff>158202</xdr:rowOff>
    </xdr:to>
    <xdr:sp macro="" textlink="">
      <xdr:nvSpPr>
        <xdr:cNvPr id="374" name="楕円 373"/>
        <xdr:cNvSpPr/>
      </xdr:nvSpPr>
      <xdr:spPr>
        <a:xfrm>
          <a:off x="9588500" y="9486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3279</xdr:rowOff>
    </xdr:from>
    <xdr:ext cx="534377" cy="259045"/>
    <xdr:sp macro="" textlink="">
      <xdr:nvSpPr>
        <xdr:cNvPr id="375" name="テキスト ボックス 374"/>
        <xdr:cNvSpPr txBox="1"/>
      </xdr:nvSpPr>
      <xdr:spPr>
        <a:xfrm>
          <a:off x="9372111" y="9261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44366</xdr:rowOff>
    </xdr:from>
    <xdr:to>
      <xdr:col>46</xdr:col>
      <xdr:colOff>38100</xdr:colOff>
      <xdr:row>54</xdr:row>
      <xdr:rowOff>145966</xdr:rowOff>
    </xdr:to>
    <xdr:sp macro="" textlink="">
      <xdr:nvSpPr>
        <xdr:cNvPr id="376" name="楕円 375"/>
        <xdr:cNvSpPr/>
      </xdr:nvSpPr>
      <xdr:spPr>
        <a:xfrm>
          <a:off x="8699500" y="9302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162493</xdr:rowOff>
    </xdr:from>
    <xdr:ext cx="534377" cy="259045"/>
    <xdr:sp macro="" textlink="">
      <xdr:nvSpPr>
        <xdr:cNvPr id="377" name="テキスト ボックス 376"/>
        <xdr:cNvSpPr txBox="1"/>
      </xdr:nvSpPr>
      <xdr:spPr>
        <a:xfrm>
          <a:off x="8483111" y="9077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62960</xdr:rowOff>
    </xdr:from>
    <xdr:to>
      <xdr:col>41</xdr:col>
      <xdr:colOff>101600</xdr:colOff>
      <xdr:row>55</xdr:row>
      <xdr:rowOff>164560</xdr:rowOff>
    </xdr:to>
    <xdr:sp macro="" textlink="">
      <xdr:nvSpPr>
        <xdr:cNvPr id="378" name="楕円 377"/>
        <xdr:cNvSpPr/>
      </xdr:nvSpPr>
      <xdr:spPr>
        <a:xfrm>
          <a:off x="7810500" y="949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9637</xdr:rowOff>
    </xdr:from>
    <xdr:ext cx="534377" cy="259045"/>
    <xdr:sp macro="" textlink="">
      <xdr:nvSpPr>
        <xdr:cNvPr id="379" name="テキスト ボックス 378"/>
        <xdr:cNvSpPr txBox="1"/>
      </xdr:nvSpPr>
      <xdr:spPr>
        <a:xfrm>
          <a:off x="7594111" y="926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162150</xdr:rowOff>
    </xdr:from>
    <xdr:to>
      <xdr:col>36</xdr:col>
      <xdr:colOff>165100</xdr:colOff>
      <xdr:row>56</xdr:row>
      <xdr:rowOff>92300</xdr:rowOff>
    </xdr:to>
    <xdr:sp macro="" textlink="">
      <xdr:nvSpPr>
        <xdr:cNvPr id="380" name="楕円 379"/>
        <xdr:cNvSpPr/>
      </xdr:nvSpPr>
      <xdr:spPr>
        <a:xfrm>
          <a:off x="6921500" y="959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108827</xdr:rowOff>
    </xdr:from>
    <xdr:ext cx="534377" cy="259045"/>
    <xdr:sp macro="" textlink="">
      <xdr:nvSpPr>
        <xdr:cNvPr id="381" name="テキスト ボックス 380"/>
        <xdr:cNvSpPr txBox="1"/>
      </xdr:nvSpPr>
      <xdr:spPr>
        <a:xfrm>
          <a:off x="6705111" y="9367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5" name="テキスト ボックス 394"/>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7" name="テキスト ボックス 396"/>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9" name="テキスト ボックス 398"/>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73086</xdr:rowOff>
    </xdr:from>
    <xdr:to>
      <xdr:col>54</xdr:col>
      <xdr:colOff>189865</xdr:colOff>
      <xdr:row>78</xdr:row>
      <xdr:rowOff>121193</xdr:rowOff>
    </xdr:to>
    <xdr:cxnSp macro="">
      <xdr:nvCxnSpPr>
        <xdr:cNvPr id="403" name="直線コネクタ 402"/>
        <xdr:cNvCxnSpPr/>
      </xdr:nvCxnSpPr>
      <xdr:spPr>
        <a:xfrm flipV="1">
          <a:off x="10475595" y="12417486"/>
          <a:ext cx="1270" cy="1076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125020</xdr:rowOff>
    </xdr:from>
    <xdr:ext cx="469744" cy="259045"/>
    <xdr:sp macro="" textlink="">
      <xdr:nvSpPr>
        <xdr:cNvPr id="404" name="商工費最小値テキスト"/>
        <xdr:cNvSpPr txBox="1"/>
      </xdr:nvSpPr>
      <xdr:spPr>
        <a:xfrm>
          <a:off x="10528300" y="13498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121193</xdr:rowOff>
    </xdr:from>
    <xdr:to>
      <xdr:col>55</xdr:col>
      <xdr:colOff>88900</xdr:colOff>
      <xdr:row>78</xdr:row>
      <xdr:rowOff>121193</xdr:rowOff>
    </xdr:to>
    <xdr:cxnSp macro="">
      <xdr:nvCxnSpPr>
        <xdr:cNvPr id="405" name="直線コネクタ 404"/>
        <xdr:cNvCxnSpPr/>
      </xdr:nvCxnSpPr>
      <xdr:spPr>
        <a:xfrm>
          <a:off x="10388600" y="13494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19763</xdr:rowOff>
    </xdr:from>
    <xdr:ext cx="599010" cy="259045"/>
    <xdr:sp macro="" textlink="">
      <xdr:nvSpPr>
        <xdr:cNvPr id="406" name="商工費最大値テキスト"/>
        <xdr:cNvSpPr txBox="1"/>
      </xdr:nvSpPr>
      <xdr:spPr>
        <a:xfrm>
          <a:off x="10528300" y="1219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239,570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73086</xdr:rowOff>
    </xdr:from>
    <xdr:to>
      <xdr:col>55</xdr:col>
      <xdr:colOff>88900</xdr:colOff>
      <xdr:row>72</xdr:row>
      <xdr:rowOff>73086</xdr:rowOff>
    </xdr:to>
    <xdr:cxnSp macro="">
      <xdr:nvCxnSpPr>
        <xdr:cNvPr id="407" name="直線コネクタ 406"/>
        <xdr:cNvCxnSpPr/>
      </xdr:nvCxnSpPr>
      <xdr:spPr>
        <a:xfrm>
          <a:off x="10388600" y="124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52539</xdr:rowOff>
    </xdr:from>
    <xdr:to>
      <xdr:col>55</xdr:col>
      <xdr:colOff>0</xdr:colOff>
      <xdr:row>78</xdr:row>
      <xdr:rowOff>73013</xdr:rowOff>
    </xdr:to>
    <xdr:cxnSp macro="">
      <xdr:nvCxnSpPr>
        <xdr:cNvPr id="408" name="直線コネクタ 407"/>
        <xdr:cNvCxnSpPr/>
      </xdr:nvCxnSpPr>
      <xdr:spPr>
        <a:xfrm flipV="1">
          <a:off x="9639300" y="13425639"/>
          <a:ext cx="838200" cy="20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146214</xdr:rowOff>
    </xdr:from>
    <xdr:ext cx="534377" cy="259045"/>
    <xdr:sp macro="" textlink="">
      <xdr:nvSpPr>
        <xdr:cNvPr id="409" name="商工費平均値テキスト"/>
        <xdr:cNvSpPr txBox="1"/>
      </xdr:nvSpPr>
      <xdr:spPr>
        <a:xfrm>
          <a:off x="10528300" y="131764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123337</xdr:rowOff>
    </xdr:from>
    <xdr:to>
      <xdr:col>55</xdr:col>
      <xdr:colOff>50800</xdr:colOff>
      <xdr:row>78</xdr:row>
      <xdr:rowOff>53487</xdr:rowOff>
    </xdr:to>
    <xdr:sp macro="" textlink="">
      <xdr:nvSpPr>
        <xdr:cNvPr id="410" name="フローチャート: 判断 409"/>
        <xdr:cNvSpPr/>
      </xdr:nvSpPr>
      <xdr:spPr>
        <a:xfrm>
          <a:off x="10426700" y="13324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73013</xdr:rowOff>
    </xdr:from>
    <xdr:to>
      <xdr:col>50</xdr:col>
      <xdr:colOff>114300</xdr:colOff>
      <xdr:row>78</xdr:row>
      <xdr:rowOff>79194</xdr:rowOff>
    </xdr:to>
    <xdr:cxnSp macro="">
      <xdr:nvCxnSpPr>
        <xdr:cNvPr id="411" name="直線コネクタ 410"/>
        <xdr:cNvCxnSpPr/>
      </xdr:nvCxnSpPr>
      <xdr:spPr>
        <a:xfrm flipV="1">
          <a:off x="8750300" y="13446113"/>
          <a:ext cx="889000" cy="6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119176</xdr:rowOff>
    </xdr:from>
    <xdr:to>
      <xdr:col>50</xdr:col>
      <xdr:colOff>165100</xdr:colOff>
      <xdr:row>78</xdr:row>
      <xdr:rowOff>49326</xdr:rowOff>
    </xdr:to>
    <xdr:sp macro="" textlink="">
      <xdr:nvSpPr>
        <xdr:cNvPr id="412" name="フローチャート: 判断 411"/>
        <xdr:cNvSpPr/>
      </xdr:nvSpPr>
      <xdr:spPr>
        <a:xfrm>
          <a:off x="9588500" y="1332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65853</xdr:rowOff>
    </xdr:from>
    <xdr:ext cx="534377" cy="259045"/>
    <xdr:sp macro="" textlink="">
      <xdr:nvSpPr>
        <xdr:cNvPr id="413" name="テキスト ボックス 412"/>
        <xdr:cNvSpPr txBox="1"/>
      </xdr:nvSpPr>
      <xdr:spPr>
        <a:xfrm>
          <a:off x="9372111" y="1309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69369</xdr:rowOff>
    </xdr:from>
    <xdr:to>
      <xdr:col>45</xdr:col>
      <xdr:colOff>177800</xdr:colOff>
      <xdr:row>78</xdr:row>
      <xdr:rowOff>79194</xdr:rowOff>
    </xdr:to>
    <xdr:cxnSp macro="">
      <xdr:nvCxnSpPr>
        <xdr:cNvPr id="414" name="直線コネクタ 413"/>
        <xdr:cNvCxnSpPr/>
      </xdr:nvCxnSpPr>
      <xdr:spPr>
        <a:xfrm>
          <a:off x="7861300" y="13442469"/>
          <a:ext cx="889000" cy="9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112016</xdr:rowOff>
    </xdr:from>
    <xdr:to>
      <xdr:col>46</xdr:col>
      <xdr:colOff>38100</xdr:colOff>
      <xdr:row>78</xdr:row>
      <xdr:rowOff>42166</xdr:rowOff>
    </xdr:to>
    <xdr:sp macro="" textlink="">
      <xdr:nvSpPr>
        <xdr:cNvPr id="415" name="フローチャート: 判断 414"/>
        <xdr:cNvSpPr/>
      </xdr:nvSpPr>
      <xdr:spPr>
        <a:xfrm>
          <a:off x="8699500" y="1331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58693</xdr:rowOff>
    </xdr:from>
    <xdr:ext cx="534377" cy="259045"/>
    <xdr:sp macro="" textlink="">
      <xdr:nvSpPr>
        <xdr:cNvPr id="416" name="テキスト ボックス 415"/>
        <xdr:cNvSpPr txBox="1"/>
      </xdr:nvSpPr>
      <xdr:spPr>
        <a:xfrm>
          <a:off x="8483111" y="1308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69369</xdr:rowOff>
    </xdr:from>
    <xdr:to>
      <xdr:col>41</xdr:col>
      <xdr:colOff>50800</xdr:colOff>
      <xdr:row>78</xdr:row>
      <xdr:rowOff>89618</xdr:rowOff>
    </xdr:to>
    <xdr:cxnSp macro="">
      <xdr:nvCxnSpPr>
        <xdr:cNvPr id="417" name="直線コネクタ 416"/>
        <xdr:cNvCxnSpPr/>
      </xdr:nvCxnSpPr>
      <xdr:spPr>
        <a:xfrm flipV="1">
          <a:off x="6972300" y="13442469"/>
          <a:ext cx="889000" cy="20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161348</xdr:rowOff>
    </xdr:from>
    <xdr:to>
      <xdr:col>41</xdr:col>
      <xdr:colOff>101600</xdr:colOff>
      <xdr:row>78</xdr:row>
      <xdr:rowOff>91498</xdr:rowOff>
    </xdr:to>
    <xdr:sp macro="" textlink="">
      <xdr:nvSpPr>
        <xdr:cNvPr id="418" name="フローチャート: 判断 417"/>
        <xdr:cNvSpPr/>
      </xdr:nvSpPr>
      <xdr:spPr>
        <a:xfrm>
          <a:off x="7810500" y="1336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108025</xdr:rowOff>
    </xdr:from>
    <xdr:ext cx="534377" cy="259045"/>
    <xdr:sp macro="" textlink="">
      <xdr:nvSpPr>
        <xdr:cNvPr id="419" name="テキスト ボックス 418"/>
        <xdr:cNvSpPr txBox="1"/>
      </xdr:nvSpPr>
      <xdr:spPr>
        <a:xfrm>
          <a:off x="7594111" y="1313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1423</xdr:rowOff>
    </xdr:from>
    <xdr:to>
      <xdr:col>36</xdr:col>
      <xdr:colOff>165100</xdr:colOff>
      <xdr:row>78</xdr:row>
      <xdr:rowOff>103023</xdr:rowOff>
    </xdr:to>
    <xdr:sp macro="" textlink="">
      <xdr:nvSpPr>
        <xdr:cNvPr id="420" name="フローチャート: 判断 419"/>
        <xdr:cNvSpPr/>
      </xdr:nvSpPr>
      <xdr:spPr>
        <a:xfrm>
          <a:off x="6921500" y="133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119550</xdr:rowOff>
    </xdr:from>
    <xdr:ext cx="534377" cy="259045"/>
    <xdr:sp macro="" textlink="">
      <xdr:nvSpPr>
        <xdr:cNvPr id="421" name="テキスト ボックス 420"/>
        <xdr:cNvSpPr txBox="1"/>
      </xdr:nvSpPr>
      <xdr:spPr>
        <a:xfrm>
          <a:off x="6705111" y="1314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1739</xdr:rowOff>
    </xdr:from>
    <xdr:to>
      <xdr:col>55</xdr:col>
      <xdr:colOff>50800</xdr:colOff>
      <xdr:row>78</xdr:row>
      <xdr:rowOff>103339</xdr:rowOff>
    </xdr:to>
    <xdr:sp macro="" textlink="">
      <xdr:nvSpPr>
        <xdr:cNvPr id="427" name="楕円 426"/>
        <xdr:cNvSpPr/>
      </xdr:nvSpPr>
      <xdr:spPr>
        <a:xfrm>
          <a:off x="10426700" y="1337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101763</xdr:rowOff>
    </xdr:from>
    <xdr:ext cx="534377" cy="259045"/>
    <xdr:sp macro="" textlink="">
      <xdr:nvSpPr>
        <xdr:cNvPr id="428" name="商工費該当値テキスト"/>
        <xdr:cNvSpPr txBox="1"/>
      </xdr:nvSpPr>
      <xdr:spPr>
        <a:xfrm>
          <a:off x="10528300" y="13303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22213</xdr:rowOff>
    </xdr:from>
    <xdr:to>
      <xdr:col>50</xdr:col>
      <xdr:colOff>165100</xdr:colOff>
      <xdr:row>78</xdr:row>
      <xdr:rowOff>123813</xdr:rowOff>
    </xdr:to>
    <xdr:sp macro="" textlink="">
      <xdr:nvSpPr>
        <xdr:cNvPr id="429" name="楕円 428"/>
        <xdr:cNvSpPr/>
      </xdr:nvSpPr>
      <xdr:spPr>
        <a:xfrm>
          <a:off x="9588500" y="1339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114940</xdr:rowOff>
    </xdr:from>
    <xdr:ext cx="534377" cy="259045"/>
    <xdr:sp macro="" textlink="">
      <xdr:nvSpPr>
        <xdr:cNvPr id="430" name="テキスト ボックス 429"/>
        <xdr:cNvSpPr txBox="1"/>
      </xdr:nvSpPr>
      <xdr:spPr>
        <a:xfrm>
          <a:off x="9372111" y="1348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28394</xdr:rowOff>
    </xdr:from>
    <xdr:to>
      <xdr:col>46</xdr:col>
      <xdr:colOff>38100</xdr:colOff>
      <xdr:row>78</xdr:row>
      <xdr:rowOff>129994</xdr:rowOff>
    </xdr:to>
    <xdr:sp macro="" textlink="">
      <xdr:nvSpPr>
        <xdr:cNvPr id="431" name="楕円 430"/>
        <xdr:cNvSpPr/>
      </xdr:nvSpPr>
      <xdr:spPr>
        <a:xfrm>
          <a:off x="8699500" y="1340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121121</xdr:rowOff>
    </xdr:from>
    <xdr:ext cx="534377" cy="259045"/>
    <xdr:sp macro="" textlink="">
      <xdr:nvSpPr>
        <xdr:cNvPr id="432" name="テキスト ボックス 431"/>
        <xdr:cNvSpPr txBox="1"/>
      </xdr:nvSpPr>
      <xdr:spPr>
        <a:xfrm>
          <a:off x="8483111" y="13494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18569</xdr:rowOff>
    </xdr:from>
    <xdr:to>
      <xdr:col>41</xdr:col>
      <xdr:colOff>101600</xdr:colOff>
      <xdr:row>78</xdr:row>
      <xdr:rowOff>120169</xdr:rowOff>
    </xdr:to>
    <xdr:sp macro="" textlink="">
      <xdr:nvSpPr>
        <xdr:cNvPr id="433" name="楕円 432"/>
        <xdr:cNvSpPr/>
      </xdr:nvSpPr>
      <xdr:spPr>
        <a:xfrm>
          <a:off x="7810500" y="1339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111296</xdr:rowOff>
    </xdr:from>
    <xdr:ext cx="534377" cy="259045"/>
    <xdr:sp macro="" textlink="">
      <xdr:nvSpPr>
        <xdr:cNvPr id="434" name="テキスト ボックス 433"/>
        <xdr:cNvSpPr txBox="1"/>
      </xdr:nvSpPr>
      <xdr:spPr>
        <a:xfrm>
          <a:off x="7594111" y="13484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38818</xdr:rowOff>
    </xdr:from>
    <xdr:to>
      <xdr:col>36</xdr:col>
      <xdr:colOff>165100</xdr:colOff>
      <xdr:row>78</xdr:row>
      <xdr:rowOff>140418</xdr:rowOff>
    </xdr:to>
    <xdr:sp macro="" textlink="">
      <xdr:nvSpPr>
        <xdr:cNvPr id="435" name="楕円 434"/>
        <xdr:cNvSpPr/>
      </xdr:nvSpPr>
      <xdr:spPr>
        <a:xfrm>
          <a:off x="6921500" y="1341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131545</xdr:rowOff>
    </xdr:from>
    <xdr:ext cx="534377" cy="259045"/>
    <xdr:sp macro="" textlink="">
      <xdr:nvSpPr>
        <xdr:cNvPr id="436" name="テキスト ボックス 435"/>
        <xdr:cNvSpPr txBox="1"/>
      </xdr:nvSpPr>
      <xdr:spPr>
        <a:xfrm>
          <a:off x="6705111" y="13504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7" name="直線コネクタ 446"/>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8" name="テキスト ボックス 447"/>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9" name="直線コネクタ 44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0" name="テキスト ボックス 449"/>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1" name="直線コネクタ 450"/>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2" name="テキスト ボックス 451"/>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5" name="直線コネクタ 454"/>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6" name="テキスト ボックス 455"/>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7" name="直線コネクタ 456"/>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8" name="テキスト ボックス 457"/>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9" name="直線コネクタ 458"/>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0" name="テキスト ボックス 459"/>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95847</xdr:rowOff>
    </xdr:from>
    <xdr:to>
      <xdr:col>54</xdr:col>
      <xdr:colOff>189865</xdr:colOff>
      <xdr:row>98</xdr:row>
      <xdr:rowOff>112173</xdr:rowOff>
    </xdr:to>
    <xdr:cxnSp macro="">
      <xdr:nvCxnSpPr>
        <xdr:cNvPr id="464" name="直線コネクタ 463"/>
        <xdr:cNvCxnSpPr/>
      </xdr:nvCxnSpPr>
      <xdr:spPr>
        <a:xfrm flipV="1">
          <a:off x="10475595" y="15526347"/>
          <a:ext cx="1270" cy="1387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116000</xdr:rowOff>
    </xdr:from>
    <xdr:ext cx="534377" cy="259045"/>
    <xdr:sp macro="" textlink="">
      <xdr:nvSpPr>
        <xdr:cNvPr id="465" name="土木費最小値テキスト"/>
        <xdr:cNvSpPr txBox="1"/>
      </xdr:nvSpPr>
      <xdr:spPr>
        <a:xfrm>
          <a:off x="10528300" y="16918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112173</xdr:rowOff>
    </xdr:from>
    <xdr:to>
      <xdr:col>55</xdr:col>
      <xdr:colOff>88900</xdr:colOff>
      <xdr:row>98</xdr:row>
      <xdr:rowOff>112173</xdr:rowOff>
    </xdr:to>
    <xdr:cxnSp macro="">
      <xdr:nvCxnSpPr>
        <xdr:cNvPr id="466" name="直線コネクタ 465"/>
        <xdr:cNvCxnSpPr/>
      </xdr:nvCxnSpPr>
      <xdr:spPr>
        <a:xfrm>
          <a:off x="10388600" y="16914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42524</xdr:rowOff>
    </xdr:from>
    <xdr:ext cx="599010" cy="259045"/>
    <xdr:sp macro="" textlink="">
      <xdr:nvSpPr>
        <xdr:cNvPr id="467" name="土木費最大値テキスト"/>
        <xdr:cNvSpPr txBox="1"/>
      </xdr:nvSpPr>
      <xdr:spPr>
        <a:xfrm>
          <a:off x="10528300" y="15301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166,604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95847</xdr:rowOff>
    </xdr:from>
    <xdr:to>
      <xdr:col>55</xdr:col>
      <xdr:colOff>88900</xdr:colOff>
      <xdr:row>90</xdr:row>
      <xdr:rowOff>95847</xdr:rowOff>
    </xdr:to>
    <xdr:cxnSp macro="">
      <xdr:nvCxnSpPr>
        <xdr:cNvPr id="468" name="直線コネクタ 467"/>
        <xdr:cNvCxnSpPr/>
      </xdr:nvCxnSpPr>
      <xdr:spPr>
        <a:xfrm>
          <a:off x="10388600" y="15526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146501</xdr:rowOff>
    </xdr:from>
    <xdr:to>
      <xdr:col>55</xdr:col>
      <xdr:colOff>0</xdr:colOff>
      <xdr:row>96</xdr:row>
      <xdr:rowOff>46098</xdr:rowOff>
    </xdr:to>
    <xdr:cxnSp macro="">
      <xdr:nvCxnSpPr>
        <xdr:cNvPr id="469" name="直線コネクタ 468"/>
        <xdr:cNvCxnSpPr/>
      </xdr:nvCxnSpPr>
      <xdr:spPr>
        <a:xfrm>
          <a:off x="9639300" y="16434251"/>
          <a:ext cx="838200" cy="71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150680</xdr:rowOff>
    </xdr:from>
    <xdr:ext cx="534377" cy="259045"/>
    <xdr:sp macro="" textlink="">
      <xdr:nvSpPr>
        <xdr:cNvPr id="470" name="土木費平均値テキスト"/>
        <xdr:cNvSpPr txBox="1"/>
      </xdr:nvSpPr>
      <xdr:spPr>
        <a:xfrm>
          <a:off x="10528300" y="16438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803</xdr:rowOff>
    </xdr:from>
    <xdr:to>
      <xdr:col>55</xdr:col>
      <xdr:colOff>50800</xdr:colOff>
      <xdr:row>96</xdr:row>
      <xdr:rowOff>102403</xdr:rowOff>
    </xdr:to>
    <xdr:sp macro="" textlink="">
      <xdr:nvSpPr>
        <xdr:cNvPr id="471" name="フローチャート: 判断 470"/>
        <xdr:cNvSpPr/>
      </xdr:nvSpPr>
      <xdr:spPr>
        <a:xfrm>
          <a:off x="10426700" y="16460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146501</xdr:rowOff>
    </xdr:from>
    <xdr:to>
      <xdr:col>50</xdr:col>
      <xdr:colOff>114300</xdr:colOff>
      <xdr:row>96</xdr:row>
      <xdr:rowOff>141109</xdr:rowOff>
    </xdr:to>
    <xdr:cxnSp macro="">
      <xdr:nvCxnSpPr>
        <xdr:cNvPr id="472" name="直線コネクタ 471"/>
        <xdr:cNvCxnSpPr/>
      </xdr:nvCxnSpPr>
      <xdr:spPr>
        <a:xfrm flipV="1">
          <a:off x="8750300" y="16434251"/>
          <a:ext cx="889000" cy="166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156460</xdr:rowOff>
    </xdr:from>
    <xdr:to>
      <xdr:col>50</xdr:col>
      <xdr:colOff>165100</xdr:colOff>
      <xdr:row>96</xdr:row>
      <xdr:rowOff>86610</xdr:rowOff>
    </xdr:to>
    <xdr:sp macro="" textlink="">
      <xdr:nvSpPr>
        <xdr:cNvPr id="473" name="フローチャート: 判断 472"/>
        <xdr:cNvSpPr/>
      </xdr:nvSpPr>
      <xdr:spPr>
        <a:xfrm>
          <a:off x="9588500" y="1644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77737</xdr:rowOff>
    </xdr:from>
    <xdr:ext cx="534377" cy="259045"/>
    <xdr:sp macro="" textlink="">
      <xdr:nvSpPr>
        <xdr:cNvPr id="474" name="テキスト ボックス 473"/>
        <xdr:cNvSpPr txBox="1"/>
      </xdr:nvSpPr>
      <xdr:spPr>
        <a:xfrm>
          <a:off x="9372111" y="16536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141109</xdr:rowOff>
    </xdr:from>
    <xdr:to>
      <xdr:col>45</xdr:col>
      <xdr:colOff>177800</xdr:colOff>
      <xdr:row>96</xdr:row>
      <xdr:rowOff>157731</xdr:rowOff>
    </xdr:to>
    <xdr:cxnSp macro="">
      <xdr:nvCxnSpPr>
        <xdr:cNvPr id="475" name="直線コネクタ 474"/>
        <xdr:cNvCxnSpPr/>
      </xdr:nvCxnSpPr>
      <xdr:spPr>
        <a:xfrm flipV="1">
          <a:off x="7861300" y="16600309"/>
          <a:ext cx="889000" cy="16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35083</xdr:rowOff>
    </xdr:from>
    <xdr:to>
      <xdr:col>46</xdr:col>
      <xdr:colOff>38100</xdr:colOff>
      <xdr:row>96</xdr:row>
      <xdr:rowOff>136683</xdr:rowOff>
    </xdr:to>
    <xdr:sp macro="" textlink="">
      <xdr:nvSpPr>
        <xdr:cNvPr id="476" name="フローチャート: 判断 475"/>
        <xdr:cNvSpPr/>
      </xdr:nvSpPr>
      <xdr:spPr>
        <a:xfrm>
          <a:off x="8699500" y="16494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153210</xdr:rowOff>
    </xdr:from>
    <xdr:ext cx="534377" cy="259045"/>
    <xdr:sp macro="" textlink="">
      <xdr:nvSpPr>
        <xdr:cNvPr id="477" name="テキスト ボックス 476"/>
        <xdr:cNvSpPr txBox="1"/>
      </xdr:nvSpPr>
      <xdr:spPr>
        <a:xfrm>
          <a:off x="8483111" y="16269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157731</xdr:rowOff>
    </xdr:from>
    <xdr:to>
      <xdr:col>41</xdr:col>
      <xdr:colOff>50800</xdr:colOff>
      <xdr:row>97</xdr:row>
      <xdr:rowOff>84826</xdr:rowOff>
    </xdr:to>
    <xdr:cxnSp macro="">
      <xdr:nvCxnSpPr>
        <xdr:cNvPr id="478" name="直線コネクタ 477"/>
        <xdr:cNvCxnSpPr/>
      </xdr:nvCxnSpPr>
      <xdr:spPr>
        <a:xfrm flipV="1">
          <a:off x="6972300" y="16616931"/>
          <a:ext cx="889000" cy="98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85213</xdr:rowOff>
    </xdr:from>
    <xdr:to>
      <xdr:col>41</xdr:col>
      <xdr:colOff>101600</xdr:colOff>
      <xdr:row>97</xdr:row>
      <xdr:rowOff>15363</xdr:rowOff>
    </xdr:to>
    <xdr:sp macro="" textlink="">
      <xdr:nvSpPr>
        <xdr:cNvPr id="479" name="フローチャート: 判断 478"/>
        <xdr:cNvSpPr/>
      </xdr:nvSpPr>
      <xdr:spPr>
        <a:xfrm>
          <a:off x="7810500" y="165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31890</xdr:rowOff>
    </xdr:from>
    <xdr:ext cx="534377" cy="259045"/>
    <xdr:sp macro="" textlink="">
      <xdr:nvSpPr>
        <xdr:cNvPr id="480" name="テキスト ボックス 479"/>
        <xdr:cNvSpPr txBox="1"/>
      </xdr:nvSpPr>
      <xdr:spPr>
        <a:xfrm>
          <a:off x="7594111" y="16319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75622</xdr:rowOff>
    </xdr:from>
    <xdr:to>
      <xdr:col>36</xdr:col>
      <xdr:colOff>165100</xdr:colOff>
      <xdr:row>97</xdr:row>
      <xdr:rowOff>5772</xdr:rowOff>
    </xdr:to>
    <xdr:sp macro="" textlink="">
      <xdr:nvSpPr>
        <xdr:cNvPr id="481" name="フローチャート: 判断 480"/>
        <xdr:cNvSpPr/>
      </xdr:nvSpPr>
      <xdr:spPr>
        <a:xfrm>
          <a:off x="6921500" y="1653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22299</xdr:rowOff>
    </xdr:from>
    <xdr:ext cx="534377" cy="259045"/>
    <xdr:sp macro="" textlink="">
      <xdr:nvSpPr>
        <xdr:cNvPr id="482" name="テキスト ボックス 481"/>
        <xdr:cNvSpPr txBox="1"/>
      </xdr:nvSpPr>
      <xdr:spPr>
        <a:xfrm>
          <a:off x="6705111" y="1631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166748</xdr:rowOff>
    </xdr:from>
    <xdr:to>
      <xdr:col>55</xdr:col>
      <xdr:colOff>50800</xdr:colOff>
      <xdr:row>96</xdr:row>
      <xdr:rowOff>96898</xdr:rowOff>
    </xdr:to>
    <xdr:sp macro="" textlink="">
      <xdr:nvSpPr>
        <xdr:cNvPr id="488" name="楕円 487"/>
        <xdr:cNvSpPr/>
      </xdr:nvSpPr>
      <xdr:spPr>
        <a:xfrm>
          <a:off x="10426700" y="1645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18175</xdr:rowOff>
    </xdr:from>
    <xdr:ext cx="534377" cy="259045"/>
    <xdr:sp macro="" textlink="">
      <xdr:nvSpPr>
        <xdr:cNvPr id="489" name="土木費該当値テキスト"/>
        <xdr:cNvSpPr txBox="1"/>
      </xdr:nvSpPr>
      <xdr:spPr>
        <a:xfrm>
          <a:off x="10528300" y="16305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95701</xdr:rowOff>
    </xdr:from>
    <xdr:to>
      <xdr:col>50</xdr:col>
      <xdr:colOff>165100</xdr:colOff>
      <xdr:row>96</xdr:row>
      <xdr:rowOff>25851</xdr:rowOff>
    </xdr:to>
    <xdr:sp macro="" textlink="">
      <xdr:nvSpPr>
        <xdr:cNvPr id="490" name="楕円 489"/>
        <xdr:cNvSpPr/>
      </xdr:nvSpPr>
      <xdr:spPr>
        <a:xfrm>
          <a:off x="9588500" y="1638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42378</xdr:rowOff>
    </xdr:from>
    <xdr:ext cx="534377" cy="259045"/>
    <xdr:sp macro="" textlink="">
      <xdr:nvSpPr>
        <xdr:cNvPr id="491" name="テキスト ボックス 490"/>
        <xdr:cNvSpPr txBox="1"/>
      </xdr:nvSpPr>
      <xdr:spPr>
        <a:xfrm>
          <a:off x="9372111" y="16158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90309</xdr:rowOff>
    </xdr:from>
    <xdr:to>
      <xdr:col>46</xdr:col>
      <xdr:colOff>38100</xdr:colOff>
      <xdr:row>97</xdr:row>
      <xdr:rowOff>20459</xdr:rowOff>
    </xdr:to>
    <xdr:sp macro="" textlink="">
      <xdr:nvSpPr>
        <xdr:cNvPr id="492" name="楕円 491"/>
        <xdr:cNvSpPr/>
      </xdr:nvSpPr>
      <xdr:spPr>
        <a:xfrm>
          <a:off x="8699500" y="16549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11586</xdr:rowOff>
    </xdr:from>
    <xdr:ext cx="534377" cy="259045"/>
    <xdr:sp macro="" textlink="">
      <xdr:nvSpPr>
        <xdr:cNvPr id="493" name="テキスト ボックス 492"/>
        <xdr:cNvSpPr txBox="1"/>
      </xdr:nvSpPr>
      <xdr:spPr>
        <a:xfrm>
          <a:off x="8483111" y="16642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106931</xdr:rowOff>
    </xdr:from>
    <xdr:to>
      <xdr:col>41</xdr:col>
      <xdr:colOff>101600</xdr:colOff>
      <xdr:row>97</xdr:row>
      <xdr:rowOff>37081</xdr:rowOff>
    </xdr:to>
    <xdr:sp macro="" textlink="">
      <xdr:nvSpPr>
        <xdr:cNvPr id="494" name="楕円 493"/>
        <xdr:cNvSpPr/>
      </xdr:nvSpPr>
      <xdr:spPr>
        <a:xfrm>
          <a:off x="7810500" y="16566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28208</xdr:rowOff>
    </xdr:from>
    <xdr:ext cx="534377" cy="259045"/>
    <xdr:sp macro="" textlink="">
      <xdr:nvSpPr>
        <xdr:cNvPr id="495" name="テキスト ボックス 494"/>
        <xdr:cNvSpPr txBox="1"/>
      </xdr:nvSpPr>
      <xdr:spPr>
        <a:xfrm>
          <a:off x="7594111" y="16658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34026</xdr:rowOff>
    </xdr:from>
    <xdr:to>
      <xdr:col>36</xdr:col>
      <xdr:colOff>165100</xdr:colOff>
      <xdr:row>97</xdr:row>
      <xdr:rowOff>135626</xdr:rowOff>
    </xdr:to>
    <xdr:sp macro="" textlink="">
      <xdr:nvSpPr>
        <xdr:cNvPr id="496" name="楕円 495"/>
        <xdr:cNvSpPr/>
      </xdr:nvSpPr>
      <xdr:spPr>
        <a:xfrm>
          <a:off x="6921500" y="16664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126753</xdr:rowOff>
    </xdr:from>
    <xdr:ext cx="534377" cy="259045"/>
    <xdr:sp macro="" textlink="">
      <xdr:nvSpPr>
        <xdr:cNvPr id="497" name="テキスト ボックス 496"/>
        <xdr:cNvSpPr txBox="1"/>
      </xdr:nvSpPr>
      <xdr:spPr>
        <a:xfrm>
          <a:off x="6705111" y="16757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9" name="テキスト ボックス 50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1" name="テキスト ボックス 51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3" name="テキスト ボックス 51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5" name="テキスト ボックス 51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7" name="テキスト ボックス 51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32848</xdr:rowOff>
    </xdr:from>
    <xdr:to>
      <xdr:col>85</xdr:col>
      <xdr:colOff>126364</xdr:colOff>
      <xdr:row>38</xdr:row>
      <xdr:rowOff>16104</xdr:rowOff>
    </xdr:to>
    <xdr:cxnSp macro="">
      <xdr:nvCxnSpPr>
        <xdr:cNvPr id="521" name="直線コネクタ 520"/>
        <xdr:cNvCxnSpPr/>
      </xdr:nvCxnSpPr>
      <xdr:spPr>
        <a:xfrm flipV="1">
          <a:off x="16317595" y="5347798"/>
          <a:ext cx="1269" cy="118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19931</xdr:rowOff>
    </xdr:from>
    <xdr:ext cx="534377" cy="259045"/>
    <xdr:sp macro="" textlink="">
      <xdr:nvSpPr>
        <xdr:cNvPr id="522" name="消防費最小値テキスト"/>
        <xdr:cNvSpPr txBox="1"/>
      </xdr:nvSpPr>
      <xdr:spPr>
        <a:xfrm>
          <a:off x="16370300" y="653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16104</xdr:rowOff>
    </xdr:from>
    <xdr:to>
      <xdr:col>86</xdr:col>
      <xdr:colOff>25400</xdr:colOff>
      <xdr:row>38</xdr:row>
      <xdr:rowOff>16104</xdr:rowOff>
    </xdr:to>
    <xdr:cxnSp macro="">
      <xdr:nvCxnSpPr>
        <xdr:cNvPr id="523" name="直線コネクタ 522"/>
        <xdr:cNvCxnSpPr/>
      </xdr:nvCxnSpPr>
      <xdr:spPr>
        <a:xfrm>
          <a:off x="16230600" y="6531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150975</xdr:rowOff>
    </xdr:from>
    <xdr:ext cx="534377" cy="259045"/>
    <xdr:sp macro="" textlink="">
      <xdr:nvSpPr>
        <xdr:cNvPr id="524" name="消防費最大値テキスト"/>
        <xdr:cNvSpPr txBox="1"/>
      </xdr:nvSpPr>
      <xdr:spPr>
        <a:xfrm>
          <a:off x="16370300" y="512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72,609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32848</xdr:rowOff>
    </xdr:from>
    <xdr:to>
      <xdr:col>86</xdr:col>
      <xdr:colOff>25400</xdr:colOff>
      <xdr:row>31</xdr:row>
      <xdr:rowOff>32848</xdr:rowOff>
    </xdr:to>
    <xdr:cxnSp macro="">
      <xdr:nvCxnSpPr>
        <xdr:cNvPr id="525" name="直線コネクタ 524"/>
        <xdr:cNvCxnSpPr/>
      </xdr:nvCxnSpPr>
      <xdr:spPr>
        <a:xfrm>
          <a:off x="16230600" y="5347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61957</xdr:rowOff>
    </xdr:from>
    <xdr:to>
      <xdr:col>85</xdr:col>
      <xdr:colOff>127000</xdr:colOff>
      <xdr:row>35</xdr:row>
      <xdr:rowOff>130861</xdr:rowOff>
    </xdr:to>
    <xdr:cxnSp macro="">
      <xdr:nvCxnSpPr>
        <xdr:cNvPr id="526" name="直線コネクタ 525"/>
        <xdr:cNvCxnSpPr/>
      </xdr:nvCxnSpPr>
      <xdr:spPr>
        <a:xfrm>
          <a:off x="15481300" y="5548357"/>
          <a:ext cx="838200" cy="583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162367</xdr:rowOff>
    </xdr:from>
    <xdr:ext cx="534377" cy="259045"/>
    <xdr:sp macro="" textlink="">
      <xdr:nvSpPr>
        <xdr:cNvPr id="527" name="消防費平均値テキスト"/>
        <xdr:cNvSpPr txBox="1"/>
      </xdr:nvSpPr>
      <xdr:spPr>
        <a:xfrm>
          <a:off x="16370300" y="6163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12490</xdr:rowOff>
    </xdr:from>
    <xdr:to>
      <xdr:col>85</xdr:col>
      <xdr:colOff>177800</xdr:colOff>
      <xdr:row>36</xdr:row>
      <xdr:rowOff>114090</xdr:rowOff>
    </xdr:to>
    <xdr:sp macro="" textlink="">
      <xdr:nvSpPr>
        <xdr:cNvPr id="528" name="フローチャート: 判断 527"/>
        <xdr:cNvSpPr/>
      </xdr:nvSpPr>
      <xdr:spPr>
        <a:xfrm>
          <a:off x="16268700" y="618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61957</xdr:rowOff>
    </xdr:from>
    <xdr:to>
      <xdr:col>81</xdr:col>
      <xdr:colOff>50800</xdr:colOff>
      <xdr:row>34</xdr:row>
      <xdr:rowOff>123603</xdr:rowOff>
    </xdr:to>
    <xdr:cxnSp macro="">
      <xdr:nvCxnSpPr>
        <xdr:cNvPr id="529" name="直線コネクタ 528"/>
        <xdr:cNvCxnSpPr/>
      </xdr:nvCxnSpPr>
      <xdr:spPr>
        <a:xfrm flipV="1">
          <a:off x="14592300" y="5548357"/>
          <a:ext cx="889000" cy="404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166967</xdr:rowOff>
    </xdr:from>
    <xdr:to>
      <xdr:col>81</xdr:col>
      <xdr:colOff>101600</xdr:colOff>
      <xdr:row>36</xdr:row>
      <xdr:rowOff>97117</xdr:rowOff>
    </xdr:to>
    <xdr:sp macro="" textlink="">
      <xdr:nvSpPr>
        <xdr:cNvPr id="530" name="フローチャート: 判断 529"/>
        <xdr:cNvSpPr/>
      </xdr:nvSpPr>
      <xdr:spPr>
        <a:xfrm>
          <a:off x="15430500" y="616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88244</xdr:rowOff>
    </xdr:from>
    <xdr:ext cx="534377" cy="259045"/>
    <xdr:sp macro="" textlink="">
      <xdr:nvSpPr>
        <xdr:cNvPr id="531" name="テキスト ボックス 530"/>
        <xdr:cNvSpPr txBox="1"/>
      </xdr:nvSpPr>
      <xdr:spPr>
        <a:xfrm>
          <a:off x="15214111" y="6260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123603</xdr:rowOff>
    </xdr:from>
    <xdr:to>
      <xdr:col>76</xdr:col>
      <xdr:colOff>114300</xdr:colOff>
      <xdr:row>36</xdr:row>
      <xdr:rowOff>21399</xdr:rowOff>
    </xdr:to>
    <xdr:cxnSp macro="">
      <xdr:nvCxnSpPr>
        <xdr:cNvPr id="532" name="直線コネクタ 531"/>
        <xdr:cNvCxnSpPr/>
      </xdr:nvCxnSpPr>
      <xdr:spPr>
        <a:xfrm flipV="1">
          <a:off x="13703300" y="5952903"/>
          <a:ext cx="889000" cy="240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156737</xdr:rowOff>
    </xdr:from>
    <xdr:to>
      <xdr:col>76</xdr:col>
      <xdr:colOff>165100</xdr:colOff>
      <xdr:row>36</xdr:row>
      <xdr:rowOff>86887</xdr:rowOff>
    </xdr:to>
    <xdr:sp macro="" textlink="">
      <xdr:nvSpPr>
        <xdr:cNvPr id="533" name="フローチャート: 判断 532"/>
        <xdr:cNvSpPr/>
      </xdr:nvSpPr>
      <xdr:spPr>
        <a:xfrm>
          <a:off x="14541500" y="615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78014</xdr:rowOff>
    </xdr:from>
    <xdr:ext cx="534377" cy="259045"/>
    <xdr:sp macro="" textlink="">
      <xdr:nvSpPr>
        <xdr:cNvPr id="534" name="テキスト ボックス 533"/>
        <xdr:cNvSpPr txBox="1"/>
      </xdr:nvSpPr>
      <xdr:spPr>
        <a:xfrm>
          <a:off x="14325111" y="625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21399</xdr:rowOff>
    </xdr:from>
    <xdr:to>
      <xdr:col>71</xdr:col>
      <xdr:colOff>177800</xdr:colOff>
      <xdr:row>36</xdr:row>
      <xdr:rowOff>93790</xdr:rowOff>
    </xdr:to>
    <xdr:cxnSp macro="">
      <xdr:nvCxnSpPr>
        <xdr:cNvPr id="535" name="直線コネクタ 534"/>
        <xdr:cNvCxnSpPr/>
      </xdr:nvCxnSpPr>
      <xdr:spPr>
        <a:xfrm flipV="1">
          <a:off x="12814300" y="6193599"/>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33388</xdr:rowOff>
    </xdr:from>
    <xdr:to>
      <xdr:col>72</xdr:col>
      <xdr:colOff>38100</xdr:colOff>
      <xdr:row>36</xdr:row>
      <xdr:rowOff>134988</xdr:rowOff>
    </xdr:to>
    <xdr:sp macro="" textlink="">
      <xdr:nvSpPr>
        <xdr:cNvPr id="536" name="フローチャート: 判断 535"/>
        <xdr:cNvSpPr/>
      </xdr:nvSpPr>
      <xdr:spPr>
        <a:xfrm>
          <a:off x="136525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126115</xdr:rowOff>
    </xdr:from>
    <xdr:ext cx="534377" cy="259045"/>
    <xdr:sp macro="" textlink="">
      <xdr:nvSpPr>
        <xdr:cNvPr id="537" name="テキスト ボックス 536"/>
        <xdr:cNvSpPr txBox="1"/>
      </xdr:nvSpPr>
      <xdr:spPr>
        <a:xfrm>
          <a:off x="13436111" y="6298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37274</xdr:rowOff>
    </xdr:from>
    <xdr:to>
      <xdr:col>67</xdr:col>
      <xdr:colOff>101600</xdr:colOff>
      <xdr:row>36</xdr:row>
      <xdr:rowOff>138874</xdr:rowOff>
    </xdr:to>
    <xdr:sp macro="" textlink="">
      <xdr:nvSpPr>
        <xdr:cNvPr id="538" name="フローチャート: 判断 537"/>
        <xdr:cNvSpPr/>
      </xdr:nvSpPr>
      <xdr:spPr>
        <a:xfrm>
          <a:off x="12763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155401</xdr:rowOff>
    </xdr:from>
    <xdr:ext cx="534377" cy="259045"/>
    <xdr:sp macro="" textlink="">
      <xdr:nvSpPr>
        <xdr:cNvPr id="539" name="テキスト ボックス 538"/>
        <xdr:cNvSpPr txBox="1"/>
      </xdr:nvSpPr>
      <xdr:spPr>
        <a:xfrm>
          <a:off x="12547111" y="598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80061</xdr:rowOff>
    </xdr:from>
    <xdr:to>
      <xdr:col>85</xdr:col>
      <xdr:colOff>177800</xdr:colOff>
      <xdr:row>36</xdr:row>
      <xdr:rowOff>10211</xdr:rowOff>
    </xdr:to>
    <xdr:sp macro="" textlink="">
      <xdr:nvSpPr>
        <xdr:cNvPr id="545" name="楕円 544"/>
        <xdr:cNvSpPr/>
      </xdr:nvSpPr>
      <xdr:spPr>
        <a:xfrm>
          <a:off x="16268700" y="6080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102938</xdr:rowOff>
    </xdr:from>
    <xdr:ext cx="534377" cy="259045"/>
    <xdr:sp macro="" textlink="">
      <xdr:nvSpPr>
        <xdr:cNvPr id="546" name="消防費該当値テキスト"/>
        <xdr:cNvSpPr txBox="1"/>
      </xdr:nvSpPr>
      <xdr:spPr>
        <a:xfrm>
          <a:off x="16370300" y="5932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11157</xdr:rowOff>
    </xdr:from>
    <xdr:to>
      <xdr:col>81</xdr:col>
      <xdr:colOff>101600</xdr:colOff>
      <xdr:row>32</xdr:row>
      <xdr:rowOff>112757</xdr:rowOff>
    </xdr:to>
    <xdr:sp macro="" textlink="">
      <xdr:nvSpPr>
        <xdr:cNvPr id="547" name="楕円 546"/>
        <xdr:cNvSpPr/>
      </xdr:nvSpPr>
      <xdr:spPr>
        <a:xfrm>
          <a:off x="15430500" y="5497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30</xdr:row>
      <xdr:rowOff>129284</xdr:rowOff>
    </xdr:from>
    <xdr:ext cx="534377" cy="259045"/>
    <xdr:sp macro="" textlink="">
      <xdr:nvSpPr>
        <xdr:cNvPr id="548" name="テキスト ボックス 547"/>
        <xdr:cNvSpPr txBox="1"/>
      </xdr:nvSpPr>
      <xdr:spPr>
        <a:xfrm>
          <a:off x="15214111" y="5272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72803</xdr:rowOff>
    </xdr:from>
    <xdr:to>
      <xdr:col>76</xdr:col>
      <xdr:colOff>165100</xdr:colOff>
      <xdr:row>35</xdr:row>
      <xdr:rowOff>2953</xdr:rowOff>
    </xdr:to>
    <xdr:sp macro="" textlink="">
      <xdr:nvSpPr>
        <xdr:cNvPr id="549" name="楕円 548"/>
        <xdr:cNvSpPr/>
      </xdr:nvSpPr>
      <xdr:spPr>
        <a:xfrm>
          <a:off x="14541500" y="590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19480</xdr:rowOff>
    </xdr:from>
    <xdr:ext cx="534377" cy="259045"/>
    <xdr:sp macro="" textlink="">
      <xdr:nvSpPr>
        <xdr:cNvPr id="550" name="テキスト ボックス 549"/>
        <xdr:cNvSpPr txBox="1"/>
      </xdr:nvSpPr>
      <xdr:spPr>
        <a:xfrm>
          <a:off x="14325111" y="5677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142049</xdr:rowOff>
    </xdr:from>
    <xdr:to>
      <xdr:col>72</xdr:col>
      <xdr:colOff>38100</xdr:colOff>
      <xdr:row>36</xdr:row>
      <xdr:rowOff>72199</xdr:rowOff>
    </xdr:to>
    <xdr:sp macro="" textlink="">
      <xdr:nvSpPr>
        <xdr:cNvPr id="551" name="楕円 550"/>
        <xdr:cNvSpPr/>
      </xdr:nvSpPr>
      <xdr:spPr>
        <a:xfrm>
          <a:off x="13652500" y="6142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88726</xdr:rowOff>
    </xdr:from>
    <xdr:ext cx="534377" cy="259045"/>
    <xdr:sp macro="" textlink="">
      <xdr:nvSpPr>
        <xdr:cNvPr id="552" name="テキスト ボックス 551"/>
        <xdr:cNvSpPr txBox="1"/>
      </xdr:nvSpPr>
      <xdr:spPr>
        <a:xfrm>
          <a:off x="13436111" y="5918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42990</xdr:rowOff>
    </xdr:from>
    <xdr:to>
      <xdr:col>67</xdr:col>
      <xdr:colOff>101600</xdr:colOff>
      <xdr:row>36</xdr:row>
      <xdr:rowOff>144590</xdr:rowOff>
    </xdr:to>
    <xdr:sp macro="" textlink="">
      <xdr:nvSpPr>
        <xdr:cNvPr id="553" name="楕円 552"/>
        <xdr:cNvSpPr/>
      </xdr:nvSpPr>
      <xdr:spPr>
        <a:xfrm>
          <a:off x="12763500" y="621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135717</xdr:rowOff>
    </xdr:from>
    <xdr:ext cx="534377" cy="259045"/>
    <xdr:sp macro="" textlink="">
      <xdr:nvSpPr>
        <xdr:cNvPr id="554" name="テキスト ボックス 553"/>
        <xdr:cNvSpPr txBox="1"/>
      </xdr:nvSpPr>
      <xdr:spPr>
        <a:xfrm>
          <a:off x="12547111" y="6307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5" name="テキスト ボックス 56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6" name="直線コネクタ 56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7" name="テキスト ボックス 566"/>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8" name="直線コネクタ 56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9" name="テキスト ボックス 568"/>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0" name="直線コネクタ 56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1" name="テキスト ボックス 57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2" name="直線コネクタ 57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3" name="テキスト ボックス 572"/>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4" name="直線コネクタ 57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5" name="テキスト ボックス 57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62395</xdr:rowOff>
    </xdr:from>
    <xdr:to>
      <xdr:col>85</xdr:col>
      <xdr:colOff>126364</xdr:colOff>
      <xdr:row>59</xdr:row>
      <xdr:rowOff>72301</xdr:rowOff>
    </xdr:to>
    <xdr:cxnSp macro="">
      <xdr:nvCxnSpPr>
        <xdr:cNvPr id="579" name="直線コネクタ 578"/>
        <xdr:cNvCxnSpPr/>
      </xdr:nvCxnSpPr>
      <xdr:spPr>
        <a:xfrm flipV="1">
          <a:off x="16317595" y="8634895"/>
          <a:ext cx="1269" cy="1552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76128</xdr:rowOff>
    </xdr:from>
    <xdr:ext cx="534377" cy="259045"/>
    <xdr:sp macro="" textlink="">
      <xdr:nvSpPr>
        <xdr:cNvPr id="580" name="教育費最小値テキスト"/>
        <xdr:cNvSpPr txBox="1"/>
      </xdr:nvSpPr>
      <xdr:spPr>
        <a:xfrm>
          <a:off x="16370300" y="1019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72301</xdr:rowOff>
    </xdr:from>
    <xdr:to>
      <xdr:col>86</xdr:col>
      <xdr:colOff>25400</xdr:colOff>
      <xdr:row>59</xdr:row>
      <xdr:rowOff>72301</xdr:rowOff>
    </xdr:to>
    <xdr:cxnSp macro="">
      <xdr:nvCxnSpPr>
        <xdr:cNvPr id="581" name="直線コネクタ 580"/>
        <xdr:cNvCxnSpPr/>
      </xdr:nvCxnSpPr>
      <xdr:spPr>
        <a:xfrm>
          <a:off x="16230600" y="1018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9072</xdr:rowOff>
    </xdr:from>
    <xdr:ext cx="599010" cy="259045"/>
    <xdr:sp macro="" textlink="">
      <xdr:nvSpPr>
        <xdr:cNvPr id="582" name="教育費最大値テキスト"/>
        <xdr:cNvSpPr txBox="1"/>
      </xdr:nvSpPr>
      <xdr:spPr>
        <a:xfrm>
          <a:off x="16370300" y="8410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150,087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62395</xdr:rowOff>
    </xdr:from>
    <xdr:to>
      <xdr:col>86</xdr:col>
      <xdr:colOff>25400</xdr:colOff>
      <xdr:row>50</xdr:row>
      <xdr:rowOff>62395</xdr:rowOff>
    </xdr:to>
    <xdr:cxnSp macro="">
      <xdr:nvCxnSpPr>
        <xdr:cNvPr id="583" name="直線コネクタ 582"/>
        <xdr:cNvCxnSpPr/>
      </xdr:nvCxnSpPr>
      <xdr:spPr>
        <a:xfrm>
          <a:off x="16230600" y="8634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69088</xdr:rowOff>
    </xdr:from>
    <xdr:to>
      <xdr:col>85</xdr:col>
      <xdr:colOff>127000</xdr:colOff>
      <xdr:row>56</xdr:row>
      <xdr:rowOff>27039</xdr:rowOff>
    </xdr:to>
    <xdr:cxnSp macro="">
      <xdr:nvCxnSpPr>
        <xdr:cNvPr id="584" name="直線コネクタ 583"/>
        <xdr:cNvCxnSpPr/>
      </xdr:nvCxnSpPr>
      <xdr:spPr>
        <a:xfrm flipV="1">
          <a:off x="15481300" y="9498838"/>
          <a:ext cx="838200" cy="129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51160</xdr:rowOff>
    </xdr:from>
    <xdr:ext cx="534377" cy="259045"/>
    <xdr:sp macro="" textlink="">
      <xdr:nvSpPr>
        <xdr:cNvPr id="585" name="教育費平均値テキスト"/>
        <xdr:cNvSpPr txBox="1"/>
      </xdr:nvSpPr>
      <xdr:spPr>
        <a:xfrm>
          <a:off x="16370300" y="96523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72733</xdr:rowOff>
    </xdr:from>
    <xdr:to>
      <xdr:col>85</xdr:col>
      <xdr:colOff>177800</xdr:colOff>
      <xdr:row>57</xdr:row>
      <xdr:rowOff>2883</xdr:rowOff>
    </xdr:to>
    <xdr:sp macro="" textlink="">
      <xdr:nvSpPr>
        <xdr:cNvPr id="586" name="フローチャート: 判断 585"/>
        <xdr:cNvSpPr/>
      </xdr:nvSpPr>
      <xdr:spPr>
        <a:xfrm>
          <a:off x="16268700" y="967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75717</xdr:rowOff>
    </xdr:from>
    <xdr:to>
      <xdr:col>81</xdr:col>
      <xdr:colOff>50800</xdr:colOff>
      <xdr:row>56</xdr:row>
      <xdr:rowOff>27039</xdr:rowOff>
    </xdr:to>
    <xdr:cxnSp macro="">
      <xdr:nvCxnSpPr>
        <xdr:cNvPr id="587" name="直線コネクタ 586"/>
        <xdr:cNvCxnSpPr/>
      </xdr:nvCxnSpPr>
      <xdr:spPr>
        <a:xfrm>
          <a:off x="14592300" y="9162567"/>
          <a:ext cx="889000" cy="465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53708</xdr:rowOff>
    </xdr:from>
    <xdr:to>
      <xdr:col>81</xdr:col>
      <xdr:colOff>101600</xdr:colOff>
      <xdr:row>56</xdr:row>
      <xdr:rowOff>155308</xdr:rowOff>
    </xdr:to>
    <xdr:sp macro="" textlink="">
      <xdr:nvSpPr>
        <xdr:cNvPr id="588" name="フローチャート: 判断 587"/>
        <xdr:cNvSpPr/>
      </xdr:nvSpPr>
      <xdr:spPr>
        <a:xfrm>
          <a:off x="15430500" y="965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146435</xdr:rowOff>
    </xdr:from>
    <xdr:ext cx="534377" cy="259045"/>
    <xdr:sp macro="" textlink="">
      <xdr:nvSpPr>
        <xdr:cNvPr id="589" name="テキスト ボックス 588"/>
        <xdr:cNvSpPr txBox="1"/>
      </xdr:nvSpPr>
      <xdr:spPr>
        <a:xfrm>
          <a:off x="15214111" y="974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75717</xdr:rowOff>
    </xdr:from>
    <xdr:to>
      <xdr:col>76</xdr:col>
      <xdr:colOff>114300</xdr:colOff>
      <xdr:row>56</xdr:row>
      <xdr:rowOff>168656</xdr:rowOff>
    </xdr:to>
    <xdr:cxnSp macro="">
      <xdr:nvCxnSpPr>
        <xdr:cNvPr id="590" name="直線コネクタ 589"/>
        <xdr:cNvCxnSpPr/>
      </xdr:nvCxnSpPr>
      <xdr:spPr>
        <a:xfrm flipV="1">
          <a:off x="13703300" y="9162567"/>
          <a:ext cx="889000" cy="607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161074</xdr:rowOff>
    </xdr:from>
    <xdr:to>
      <xdr:col>76</xdr:col>
      <xdr:colOff>165100</xdr:colOff>
      <xdr:row>56</xdr:row>
      <xdr:rowOff>91224</xdr:rowOff>
    </xdr:to>
    <xdr:sp macro="" textlink="">
      <xdr:nvSpPr>
        <xdr:cNvPr id="591" name="フローチャート: 判断 590"/>
        <xdr:cNvSpPr/>
      </xdr:nvSpPr>
      <xdr:spPr>
        <a:xfrm>
          <a:off x="14541500" y="959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82351</xdr:rowOff>
    </xdr:from>
    <xdr:ext cx="534377" cy="259045"/>
    <xdr:sp macro="" textlink="">
      <xdr:nvSpPr>
        <xdr:cNvPr id="592" name="テキスト ボックス 591"/>
        <xdr:cNvSpPr txBox="1"/>
      </xdr:nvSpPr>
      <xdr:spPr>
        <a:xfrm>
          <a:off x="14325111" y="968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168656</xdr:rowOff>
    </xdr:from>
    <xdr:to>
      <xdr:col>71</xdr:col>
      <xdr:colOff>177800</xdr:colOff>
      <xdr:row>57</xdr:row>
      <xdr:rowOff>48692</xdr:rowOff>
    </xdr:to>
    <xdr:cxnSp macro="">
      <xdr:nvCxnSpPr>
        <xdr:cNvPr id="593" name="直線コネクタ 592"/>
        <xdr:cNvCxnSpPr/>
      </xdr:nvCxnSpPr>
      <xdr:spPr>
        <a:xfrm flipV="1">
          <a:off x="12814300" y="9769856"/>
          <a:ext cx="889000" cy="5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42659</xdr:rowOff>
    </xdr:from>
    <xdr:to>
      <xdr:col>72</xdr:col>
      <xdr:colOff>38100</xdr:colOff>
      <xdr:row>56</xdr:row>
      <xdr:rowOff>144259</xdr:rowOff>
    </xdr:to>
    <xdr:sp macro="" textlink="">
      <xdr:nvSpPr>
        <xdr:cNvPr id="594" name="フローチャート: 判断 593"/>
        <xdr:cNvSpPr/>
      </xdr:nvSpPr>
      <xdr:spPr>
        <a:xfrm>
          <a:off x="13652500" y="964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160786</xdr:rowOff>
    </xdr:from>
    <xdr:ext cx="534377" cy="259045"/>
    <xdr:sp macro="" textlink="">
      <xdr:nvSpPr>
        <xdr:cNvPr id="595" name="テキスト ボックス 594"/>
        <xdr:cNvSpPr txBox="1"/>
      </xdr:nvSpPr>
      <xdr:spPr>
        <a:xfrm>
          <a:off x="13436111" y="941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128918</xdr:rowOff>
    </xdr:from>
    <xdr:to>
      <xdr:col>67</xdr:col>
      <xdr:colOff>101600</xdr:colOff>
      <xdr:row>57</xdr:row>
      <xdr:rowOff>59068</xdr:rowOff>
    </xdr:to>
    <xdr:sp macro="" textlink="">
      <xdr:nvSpPr>
        <xdr:cNvPr id="596" name="フローチャート: 判断 595"/>
        <xdr:cNvSpPr/>
      </xdr:nvSpPr>
      <xdr:spPr>
        <a:xfrm>
          <a:off x="12763500" y="973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75595</xdr:rowOff>
    </xdr:from>
    <xdr:ext cx="534377" cy="259045"/>
    <xdr:sp macro="" textlink="">
      <xdr:nvSpPr>
        <xdr:cNvPr id="597" name="テキスト ボックス 596"/>
        <xdr:cNvSpPr txBox="1"/>
      </xdr:nvSpPr>
      <xdr:spPr>
        <a:xfrm>
          <a:off x="12547111" y="9505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18288</xdr:rowOff>
    </xdr:from>
    <xdr:to>
      <xdr:col>85</xdr:col>
      <xdr:colOff>177800</xdr:colOff>
      <xdr:row>55</xdr:row>
      <xdr:rowOff>119888</xdr:rowOff>
    </xdr:to>
    <xdr:sp macro="" textlink="">
      <xdr:nvSpPr>
        <xdr:cNvPr id="603" name="楕円 602"/>
        <xdr:cNvSpPr/>
      </xdr:nvSpPr>
      <xdr:spPr>
        <a:xfrm>
          <a:off x="16268700" y="9448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41165</xdr:rowOff>
    </xdr:from>
    <xdr:ext cx="534377" cy="259045"/>
    <xdr:sp macro="" textlink="">
      <xdr:nvSpPr>
        <xdr:cNvPr id="604" name="教育費該当値テキスト"/>
        <xdr:cNvSpPr txBox="1"/>
      </xdr:nvSpPr>
      <xdr:spPr>
        <a:xfrm>
          <a:off x="16370300" y="9299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147689</xdr:rowOff>
    </xdr:from>
    <xdr:to>
      <xdr:col>81</xdr:col>
      <xdr:colOff>101600</xdr:colOff>
      <xdr:row>56</xdr:row>
      <xdr:rowOff>77839</xdr:rowOff>
    </xdr:to>
    <xdr:sp macro="" textlink="">
      <xdr:nvSpPr>
        <xdr:cNvPr id="605" name="楕円 604"/>
        <xdr:cNvSpPr/>
      </xdr:nvSpPr>
      <xdr:spPr>
        <a:xfrm>
          <a:off x="15430500" y="957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94366</xdr:rowOff>
    </xdr:from>
    <xdr:ext cx="534377" cy="259045"/>
    <xdr:sp macro="" textlink="">
      <xdr:nvSpPr>
        <xdr:cNvPr id="606" name="テキスト ボックス 605"/>
        <xdr:cNvSpPr txBox="1"/>
      </xdr:nvSpPr>
      <xdr:spPr>
        <a:xfrm>
          <a:off x="15214111" y="935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24917</xdr:rowOff>
    </xdr:from>
    <xdr:to>
      <xdr:col>76</xdr:col>
      <xdr:colOff>165100</xdr:colOff>
      <xdr:row>53</xdr:row>
      <xdr:rowOff>126517</xdr:rowOff>
    </xdr:to>
    <xdr:sp macro="" textlink="">
      <xdr:nvSpPr>
        <xdr:cNvPr id="607" name="楕円 606"/>
        <xdr:cNvSpPr/>
      </xdr:nvSpPr>
      <xdr:spPr>
        <a:xfrm>
          <a:off x="14541500" y="911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51</xdr:row>
      <xdr:rowOff>143044</xdr:rowOff>
    </xdr:from>
    <xdr:ext cx="599010" cy="259045"/>
    <xdr:sp macro="" textlink="">
      <xdr:nvSpPr>
        <xdr:cNvPr id="608" name="テキスト ボックス 607"/>
        <xdr:cNvSpPr txBox="1"/>
      </xdr:nvSpPr>
      <xdr:spPr>
        <a:xfrm>
          <a:off x="14292795" y="8886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117856</xdr:rowOff>
    </xdr:from>
    <xdr:to>
      <xdr:col>72</xdr:col>
      <xdr:colOff>38100</xdr:colOff>
      <xdr:row>57</xdr:row>
      <xdr:rowOff>48006</xdr:rowOff>
    </xdr:to>
    <xdr:sp macro="" textlink="">
      <xdr:nvSpPr>
        <xdr:cNvPr id="609" name="楕円 608"/>
        <xdr:cNvSpPr/>
      </xdr:nvSpPr>
      <xdr:spPr>
        <a:xfrm>
          <a:off x="13652500" y="971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39133</xdr:rowOff>
    </xdr:from>
    <xdr:ext cx="534377" cy="259045"/>
    <xdr:sp macro="" textlink="">
      <xdr:nvSpPr>
        <xdr:cNvPr id="610" name="テキスト ボックス 609"/>
        <xdr:cNvSpPr txBox="1"/>
      </xdr:nvSpPr>
      <xdr:spPr>
        <a:xfrm>
          <a:off x="13436111" y="981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169342</xdr:rowOff>
    </xdr:from>
    <xdr:to>
      <xdr:col>67</xdr:col>
      <xdr:colOff>101600</xdr:colOff>
      <xdr:row>57</xdr:row>
      <xdr:rowOff>99492</xdr:rowOff>
    </xdr:to>
    <xdr:sp macro="" textlink="">
      <xdr:nvSpPr>
        <xdr:cNvPr id="611" name="楕円 610"/>
        <xdr:cNvSpPr/>
      </xdr:nvSpPr>
      <xdr:spPr>
        <a:xfrm>
          <a:off x="12763500" y="9770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90619</xdr:rowOff>
    </xdr:from>
    <xdr:ext cx="534377" cy="259045"/>
    <xdr:sp macro="" textlink="">
      <xdr:nvSpPr>
        <xdr:cNvPr id="612" name="テキスト ボックス 611"/>
        <xdr:cNvSpPr txBox="1"/>
      </xdr:nvSpPr>
      <xdr:spPr>
        <a:xfrm>
          <a:off x="12547111" y="9863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3" name="直線コネクタ 62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4" name="テキスト ボックス 62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5" name="直線コネクタ 62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6" name="テキスト ボックス 62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7" name="直線コネクタ 62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8" name="テキスト ボックス 62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9" name="直線コネクタ 62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0" name="テキスト ボックス 62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1" name="直線コネクタ 63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2" name="テキスト ボックス 63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3" name="直線コネクタ 63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4" name="テキスト ボックス 63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5" name="直線コネクタ 63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6" name="テキスト ボックス 63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29874</xdr:rowOff>
    </xdr:from>
    <xdr:to>
      <xdr:col>85</xdr:col>
      <xdr:colOff>126364</xdr:colOff>
      <xdr:row>79</xdr:row>
      <xdr:rowOff>98879</xdr:rowOff>
    </xdr:to>
    <xdr:cxnSp macro="">
      <xdr:nvCxnSpPr>
        <xdr:cNvPr id="638" name="直線コネクタ 637"/>
        <xdr:cNvCxnSpPr/>
      </xdr:nvCxnSpPr>
      <xdr:spPr>
        <a:xfrm flipV="1">
          <a:off x="16317595" y="12202824"/>
          <a:ext cx="1269" cy="1440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9"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0" name="直線コネクタ 639"/>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148001</xdr:rowOff>
    </xdr:from>
    <xdr:ext cx="534377" cy="259045"/>
    <xdr:sp macro="" textlink="">
      <xdr:nvSpPr>
        <xdr:cNvPr id="641" name="災害復旧費最大値テキスト"/>
        <xdr:cNvSpPr txBox="1"/>
      </xdr:nvSpPr>
      <xdr:spPr>
        <a:xfrm>
          <a:off x="16370300" y="11978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88,226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29874</xdr:rowOff>
    </xdr:from>
    <xdr:to>
      <xdr:col>86</xdr:col>
      <xdr:colOff>25400</xdr:colOff>
      <xdr:row>71</xdr:row>
      <xdr:rowOff>29874</xdr:rowOff>
    </xdr:to>
    <xdr:cxnSp macro="">
      <xdr:nvCxnSpPr>
        <xdr:cNvPr id="642" name="直線コネクタ 641"/>
        <xdr:cNvCxnSpPr/>
      </xdr:nvCxnSpPr>
      <xdr:spPr>
        <a:xfrm>
          <a:off x="16230600" y="12202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108806</xdr:rowOff>
    </xdr:from>
    <xdr:to>
      <xdr:col>85</xdr:col>
      <xdr:colOff>127000</xdr:colOff>
      <xdr:row>79</xdr:row>
      <xdr:rowOff>18151</xdr:rowOff>
    </xdr:to>
    <xdr:cxnSp macro="">
      <xdr:nvCxnSpPr>
        <xdr:cNvPr id="643" name="直線コネクタ 642"/>
        <xdr:cNvCxnSpPr/>
      </xdr:nvCxnSpPr>
      <xdr:spPr>
        <a:xfrm flipV="1">
          <a:off x="15481300" y="13481906"/>
          <a:ext cx="838200" cy="8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53497</xdr:rowOff>
    </xdr:from>
    <xdr:ext cx="469744" cy="259045"/>
    <xdr:sp macro="" textlink="">
      <xdr:nvSpPr>
        <xdr:cNvPr id="644" name="災害復旧費平均値テキスト"/>
        <xdr:cNvSpPr txBox="1"/>
      </xdr:nvSpPr>
      <xdr:spPr>
        <a:xfrm>
          <a:off x="16370300" y="13426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75070</xdr:rowOff>
    </xdr:from>
    <xdr:to>
      <xdr:col>85</xdr:col>
      <xdr:colOff>177800</xdr:colOff>
      <xdr:row>79</xdr:row>
      <xdr:rowOff>5220</xdr:rowOff>
    </xdr:to>
    <xdr:sp macro="" textlink="">
      <xdr:nvSpPr>
        <xdr:cNvPr id="645" name="フローチャート: 判断 644"/>
        <xdr:cNvSpPr/>
      </xdr:nvSpPr>
      <xdr:spPr>
        <a:xfrm>
          <a:off x="16268700" y="134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158217</xdr:rowOff>
    </xdr:from>
    <xdr:to>
      <xdr:col>81</xdr:col>
      <xdr:colOff>50800</xdr:colOff>
      <xdr:row>79</xdr:row>
      <xdr:rowOff>18151</xdr:rowOff>
    </xdr:to>
    <xdr:cxnSp macro="">
      <xdr:nvCxnSpPr>
        <xdr:cNvPr id="646" name="直線コネクタ 645"/>
        <xdr:cNvCxnSpPr/>
      </xdr:nvCxnSpPr>
      <xdr:spPr>
        <a:xfrm>
          <a:off x="14592300" y="13531317"/>
          <a:ext cx="889000" cy="31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55198</xdr:rowOff>
    </xdr:from>
    <xdr:to>
      <xdr:col>81</xdr:col>
      <xdr:colOff>101600</xdr:colOff>
      <xdr:row>78</xdr:row>
      <xdr:rowOff>156798</xdr:rowOff>
    </xdr:to>
    <xdr:sp macro="" textlink="">
      <xdr:nvSpPr>
        <xdr:cNvPr id="647" name="フローチャート: 判断 646"/>
        <xdr:cNvSpPr/>
      </xdr:nvSpPr>
      <xdr:spPr>
        <a:xfrm>
          <a:off x="15430500" y="1342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1875</xdr:rowOff>
    </xdr:from>
    <xdr:ext cx="534377" cy="259045"/>
    <xdr:sp macro="" textlink="">
      <xdr:nvSpPr>
        <xdr:cNvPr id="648" name="テキスト ボックス 647"/>
        <xdr:cNvSpPr txBox="1"/>
      </xdr:nvSpPr>
      <xdr:spPr>
        <a:xfrm>
          <a:off x="15214111" y="1320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87644</xdr:rowOff>
    </xdr:from>
    <xdr:to>
      <xdr:col>76</xdr:col>
      <xdr:colOff>114300</xdr:colOff>
      <xdr:row>78</xdr:row>
      <xdr:rowOff>158217</xdr:rowOff>
    </xdr:to>
    <xdr:cxnSp macro="">
      <xdr:nvCxnSpPr>
        <xdr:cNvPr id="649" name="直線コネクタ 648"/>
        <xdr:cNvCxnSpPr/>
      </xdr:nvCxnSpPr>
      <xdr:spPr>
        <a:xfrm>
          <a:off x="13703300" y="13289294"/>
          <a:ext cx="889000" cy="242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69143</xdr:rowOff>
    </xdr:from>
    <xdr:to>
      <xdr:col>76</xdr:col>
      <xdr:colOff>165100</xdr:colOff>
      <xdr:row>78</xdr:row>
      <xdr:rowOff>170743</xdr:rowOff>
    </xdr:to>
    <xdr:sp macro="" textlink="">
      <xdr:nvSpPr>
        <xdr:cNvPr id="650" name="フローチャート: 判断 649"/>
        <xdr:cNvSpPr/>
      </xdr:nvSpPr>
      <xdr:spPr>
        <a:xfrm>
          <a:off x="14541500" y="1344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15820</xdr:rowOff>
    </xdr:from>
    <xdr:ext cx="469744" cy="259045"/>
    <xdr:sp macro="" textlink="">
      <xdr:nvSpPr>
        <xdr:cNvPr id="651" name="テキスト ボックス 650"/>
        <xdr:cNvSpPr txBox="1"/>
      </xdr:nvSpPr>
      <xdr:spPr>
        <a:xfrm>
          <a:off x="14357428" y="13217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49468</xdr:rowOff>
    </xdr:from>
    <xdr:to>
      <xdr:col>71</xdr:col>
      <xdr:colOff>177800</xdr:colOff>
      <xdr:row>77</xdr:row>
      <xdr:rowOff>87644</xdr:rowOff>
    </xdr:to>
    <xdr:cxnSp macro="">
      <xdr:nvCxnSpPr>
        <xdr:cNvPr id="652" name="直線コネクタ 651"/>
        <xdr:cNvCxnSpPr/>
      </xdr:nvCxnSpPr>
      <xdr:spPr>
        <a:xfrm>
          <a:off x="12814300" y="13079668"/>
          <a:ext cx="889000" cy="20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54333</xdr:rowOff>
    </xdr:from>
    <xdr:to>
      <xdr:col>72</xdr:col>
      <xdr:colOff>38100</xdr:colOff>
      <xdr:row>78</xdr:row>
      <xdr:rowOff>155933</xdr:rowOff>
    </xdr:to>
    <xdr:sp macro="" textlink="">
      <xdr:nvSpPr>
        <xdr:cNvPr id="653" name="フローチャート: 判断 652"/>
        <xdr:cNvSpPr/>
      </xdr:nvSpPr>
      <xdr:spPr>
        <a:xfrm>
          <a:off x="13652500" y="134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147060</xdr:rowOff>
    </xdr:from>
    <xdr:ext cx="534377" cy="259045"/>
    <xdr:sp macro="" textlink="">
      <xdr:nvSpPr>
        <xdr:cNvPr id="654" name="テキスト ボックス 653"/>
        <xdr:cNvSpPr txBox="1"/>
      </xdr:nvSpPr>
      <xdr:spPr>
        <a:xfrm>
          <a:off x="13436111" y="1352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70776</xdr:rowOff>
    </xdr:from>
    <xdr:to>
      <xdr:col>67</xdr:col>
      <xdr:colOff>101600</xdr:colOff>
      <xdr:row>79</xdr:row>
      <xdr:rowOff>926</xdr:rowOff>
    </xdr:to>
    <xdr:sp macro="" textlink="">
      <xdr:nvSpPr>
        <xdr:cNvPr id="655" name="フローチャート: 判断 654"/>
        <xdr:cNvSpPr/>
      </xdr:nvSpPr>
      <xdr:spPr>
        <a:xfrm>
          <a:off x="12763500" y="1344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163503</xdr:rowOff>
    </xdr:from>
    <xdr:ext cx="469744" cy="259045"/>
    <xdr:sp macro="" textlink="">
      <xdr:nvSpPr>
        <xdr:cNvPr id="656" name="テキスト ボックス 655"/>
        <xdr:cNvSpPr txBox="1"/>
      </xdr:nvSpPr>
      <xdr:spPr>
        <a:xfrm>
          <a:off x="12579428" y="1353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7" name="テキスト ボックス 65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8" name="テキスト ボックス 65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9" name="テキスト ボックス 65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0" name="テキスト ボックス 65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1" name="テキスト ボックス 66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58006</xdr:rowOff>
    </xdr:from>
    <xdr:to>
      <xdr:col>85</xdr:col>
      <xdr:colOff>177800</xdr:colOff>
      <xdr:row>78</xdr:row>
      <xdr:rowOff>159606</xdr:rowOff>
    </xdr:to>
    <xdr:sp macro="" textlink="">
      <xdr:nvSpPr>
        <xdr:cNvPr id="662" name="楕円 661"/>
        <xdr:cNvSpPr/>
      </xdr:nvSpPr>
      <xdr:spPr>
        <a:xfrm>
          <a:off x="16268700" y="1343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80883</xdr:rowOff>
    </xdr:from>
    <xdr:ext cx="469744" cy="259045"/>
    <xdr:sp macro="" textlink="">
      <xdr:nvSpPr>
        <xdr:cNvPr id="663" name="災害復旧費該当値テキスト"/>
        <xdr:cNvSpPr txBox="1"/>
      </xdr:nvSpPr>
      <xdr:spPr>
        <a:xfrm>
          <a:off x="16370300" y="13282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138801</xdr:rowOff>
    </xdr:from>
    <xdr:to>
      <xdr:col>81</xdr:col>
      <xdr:colOff>101600</xdr:colOff>
      <xdr:row>79</xdr:row>
      <xdr:rowOff>68951</xdr:rowOff>
    </xdr:to>
    <xdr:sp macro="" textlink="">
      <xdr:nvSpPr>
        <xdr:cNvPr id="664" name="楕円 663"/>
        <xdr:cNvSpPr/>
      </xdr:nvSpPr>
      <xdr:spPr>
        <a:xfrm>
          <a:off x="15430500" y="13511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60078</xdr:rowOff>
    </xdr:from>
    <xdr:ext cx="469744" cy="259045"/>
    <xdr:sp macro="" textlink="">
      <xdr:nvSpPr>
        <xdr:cNvPr id="665" name="テキスト ボックス 664"/>
        <xdr:cNvSpPr txBox="1"/>
      </xdr:nvSpPr>
      <xdr:spPr>
        <a:xfrm>
          <a:off x="15246428" y="13604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107417</xdr:rowOff>
    </xdr:from>
    <xdr:to>
      <xdr:col>76</xdr:col>
      <xdr:colOff>165100</xdr:colOff>
      <xdr:row>79</xdr:row>
      <xdr:rowOff>37567</xdr:rowOff>
    </xdr:to>
    <xdr:sp macro="" textlink="">
      <xdr:nvSpPr>
        <xdr:cNvPr id="666" name="楕円 665"/>
        <xdr:cNvSpPr/>
      </xdr:nvSpPr>
      <xdr:spPr>
        <a:xfrm>
          <a:off x="14541500" y="1348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28694</xdr:rowOff>
    </xdr:from>
    <xdr:ext cx="469744" cy="259045"/>
    <xdr:sp macro="" textlink="">
      <xdr:nvSpPr>
        <xdr:cNvPr id="667" name="テキスト ボックス 666"/>
        <xdr:cNvSpPr txBox="1"/>
      </xdr:nvSpPr>
      <xdr:spPr>
        <a:xfrm>
          <a:off x="14357428" y="13573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36844</xdr:rowOff>
    </xdr:from>
    <xdr:to>
      <xdr:col>72</xdr:col>
      <xdr:colOff>38100</xdr:colOff>
      <xdr:row>77</xdr:row>
      <xdr:rowOff>138444</xdr:rowOff>
    </xdr:to>
    <xdr:sp macro="" textlink="">
      <xdr:nvSpPr>
        <xdr:cNvPr id="668" name="楕円 667"/>
        <xdr:cNvSpPr/>
      </xdr:nvSpPr>
      <xdr:spPr>
        <a:xfrm>
          <a:off x="13652500" y="1323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154971</xdr:rowOff>
    </xdr:from>
    <xdr:ext cx="534377" cy="259045"/>
    <xdr:sp macro="" textlink="">
      <xdr:nvSpPr>
        <xdr:cNvPr id="669" name="テキスト ボックス 668"/>
        <xdr:cNvSpPr txBox="1"/>
      </xdr:nvSpPr>
      <xdr:spPr>
        <a:xfrm>
          <a:off x="13436111" y="13013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170118</xdr:rowOff>
    </xdr:from>
    <xdr:to>
      <xdr:col>67</xdr:col>
      <xdr:colOff>101600</xdr:colOff>
      <xdr:row>76</xdr:row>
      <xdr:rowOff>100268</xdr:rowOff>
    </xdr:to>
    <xdr:sp macro="" textlink="">
      <xdr:nvSpPr>
        <xdr:cNvPr id="670" name="楕円 669"/>
        <xdr:cNvSpPr/>
      </xdr:nvSpPr>
      <xdr:spPr>
        <a:xfrm>
          <a:off x="12763500" y="1302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116795</xdr:rowOff>
    </xdr:from>
    <xdr:ext cx="534377" cy="259045"/>
    <xdr:sp macro="" textlink="">
      <xdr:nvSpPr>
        <xdr:cNvPr id="671" name="テキスト ボックス 670"/>
        <xdr:cNvSpPr txBox="1"/>
      </xdr:nvSpPr>
      <xdr:spPr>
        <a:xfrm>
          <a:off x="12547111" y="12804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2" name="正方形/長方形 67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3" name="正方形/長方形 67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4" name="正方形/長方形 67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5" name="正方形/長方形 67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6" name="正方形/長方形 67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7" name="正方形/長方形 67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8" name="正方形/長方形 67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9" name="正方形/長方形 67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0" name="テキスト ボックス 67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1" name="直線コネクタ 68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2" name="直線コネクタ 68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3" name="テキスト ボックス 682"/>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4" name="直線コネクタ 68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85" name="テキスト ボックス 684"/>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6" name="直線コネクタ 68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87" name="テキスト ボックス 686"/>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8" name="直線コネクタ 68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9" name="テキスト ボックス 688"/>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0" name="直線コネクタ 68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1" name="テキスト ボックス 690"/>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2" name="直線コネクタ 69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3" name="テキスト ボックス 692"/>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4" name="直線コネクタ 69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5" name="テキスト ボックス 69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109120</xdr:rowOff>
    </xdr:from>
    <xdr:to>
      <xdr:col>85</xdr:col>
      <xdr:colOff>126364</xdr:colOff>
      <xdr:row>98</xdr:row>
      <xdr:rowOff>166325</xdr:rowOff>
    </xdr:to>
    <xdr:cxnSp macro="">
      <xdr:nvCxnSpPr>
        <xdr:cNvPr id="697" name="直線コネクタ 696"/>
        <xdr:cNvCxnSpPr/>
      </xdr:nvCxnSpPr>
      <xdr:spPr>
        <a:xfrm flipV="1">
          <a:off x="16317595" y="15368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170152</xdr:rowOff>
    </xdr:from>
    <xdr:ext cx="534377" cy="259045"/>
    <xdr:sp macro="" textlink="">
      <xdr:nvSpPr>
        <xdr:cNvPr id="698" name="公債費最小値テキスト"/>
        <xdr:cNvSpPr txBox="1"/>
      </xdr:nvSpPr>
      <xdr:spPr>
        <a:xfrm>
          <a:off x="16370300" y="1697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166325</xdr:rowOff>
    </xdr:from>
    <xdr:to>
      <xdr:col>86</xdr:col>
      <xdr:colOff>25400</xdr:colOff>
      <xdr:row>98</xdr:row>
      <xdr:rowOff>166325</xdr:rowOff>
    </xdr:to>
    <xdr:cxnSp macro="">
      <xdr:nvCxnSpPr>
        <xdr:cNvPr id="699" name="直線コネクタ 698"/>
        <xdr:cNvCxnSpPr/>
      </xdr:nvCxnSpPr>
      <xdr:spPr>
        <a:xfrm>
          <a:off x="16230600" y="16968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55797</xdr:rowOff>
    </xdr:from>
    <xdr:ext cx="599010" cy="259045"/>
    <xdr:sp macro="" textlink="">
      <xdr:nvSpPr>
        <xdr:cNvPr id="700" name="公債費最大値テキスト"/>
        <xdr:cNvSpPr txBox="1"/>
      </xdr:nvSpPr>
      <xdr:spPr>
        <a:xfrm>
          <a:off x="16370300" y="15143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521,864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109120</xdr:rowOff>
    </xdr:from>
    <xdr:to>
      <xdr:col>86</xdr:col>
      <xdr:colOff>25400</xdr:colOff>
      <xdr:row>89</xdr:row>
      <xdr:rowOff>109120</xdr:rowOff>
    </xdr:to>
    <xdr:cxnSp macro="">
      <xdr:nvCxnSpPr>
        <xdr:cNvPr id="701" name="直線コネクタ 700"/>
        <xdr:cNvCxnSpPr/>
      </xdr:nvCxnSpPr>
      <xdr:spPr>
        <a:xfrm>
          <a:off x="16230600" y="1536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149285</xdr:rowOff>
    </xdr:from>
    <xdr:to>
      <xdr:col>85</xdr:col>
      <xdr:colOff>127000</xdr:colOff>
      <xdr:row>97</xdr:row>
      <xdr:rowOff>166212</xdr:rowOff>
    </xdr:to>
    <xdr:cxnSp macro="">
      <xdr:nvCxnSpPr>
        <xdr:cNvPr id="702" name="直線コネクタ 701"/>
        <xdr:cNvCxnSpPr/>
      </xdr:nvCxnSpPr>
      <xdr:spPr>
        <a:xfrm flipV="1">
          <a:off x="15481300" y="16779935"/>
          <a:ext cx="838200" cy="16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116127</xdr:rowOff>
    </xdr:from>
    <xdr:ext cx="534377" cy="259045"/>
    <xdr:sp macro="" textlink="">
      <xdr:nvSpPr>
        <xdr:cNvPr id="703" name="公債費平均値テキスト"/>
        <xdr:cNvSpPr txBox="1"/>
      </xdr:nvSpPr>
      <xdr:spPr>
        <a:xfrm>
          <a:off x="16370300" y="16746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137700</xdr:rowOff>
    </xdr:from>
    <xdr:to>
      <xdr:col>85</xdr:col>
      <xdr:colOff>177800</xdr:colOff>
      <xdr:row>98</xdr:row>
      <xdr:rowOff>67850</xdr:rowOff>
    </xdr:to>
    <xdr:sp macro="" textlink="">
      <xdr:nvSpPr>
        <xdr:cNvPr id="704" name="フローチャート: 判断 703"/>
        <xdr:cNvSpPr/>
      </xdr:nvSpPr>
      <xdr:spPr>
        <a:xfrm>
          <a:off x="16268700" y="1676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166212</xdr:rowOff>
    </xdr:from>
    <xdr:to>
      <xdr:col>81</xdr:col>
      <xdr:colOff>50800</xdr:colOff>
      <xdr:row>98</xdr:row>
      <xdr:rowOff>13863</xdr:rowOff>
    </xdr:to>
    <xdr:cxnSp macro="">
      <xdr:nvCxnSpPr>
        <xdr:cNvPr id="705" name="直線コネクタ 704"/>
        <xdr:cNvCxnSpPr/>
      </xdr:nvCxnSpPr>
      <xdr:spPr>
        <a:xfrm flipV="1">
          <a:off x="14592300" y="16796862"/>
          <a:ext cx="889000" cy="19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145941</xdr:rowOff>
    </xdr:from>
    <xdr:to>
      <xdr:col>81</xdr:col>
      <xdr:colOff>101600</xdr:colOff>
      <xdr:row>98</xdr:row>
      <xdr:rowOff>76091</xdr:rowOff>
    </xdr:to>
    <xdr:sp macro="" textlink="">
      <xdr:nvSpPr>
        <xdr:cNvPr id="706" name="フローチャート: 判断 705"/>
        <xdr:cNvSpPr/>
      </xdr:nvSpPr>
      <xdr:spPr>
        <a:xfrm>
          <a:off x="15430500" y="1677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67218</xdr:rowOff>
    </xdr:from>
    <xdr:ext cx="534377" cy="259045"/>
    <xdr:sp macro="" textlink="">
      <xdr:nvSpPr>
        <xdr:cNvPr id="707" name="テキスト ボックス 706"/>
        <xdr:cNvSpPr txBox="1"/>
      </xdr:nvSpPr>
      <xdr:spPr>
        <a:xfrm>
          <a:off x="15214111" y="1686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5490</xdr:rowOff>
    </xdr:from>
    <xdr:to>
      <xdr:col>76</xdr:col>
      <xdr:colOff>114300</xdr:colOff>
      <xdr:row>98</xdr:row>
      <xdr:rowOff>13863</xdr:rowOff>
    </xdr:to>
    <xdr:cxnSp macro="">
      <xdr:nvCxnSpPr>
        <xdr:cNvPr id="708" name="直線コネクタ 707"/>
        <xdr:cNvCxnSpPr/>
      </xdr:nvCxnSpPr>
      <xdr:spPr>
        <a:xfrm>
          <a:off x="13703300" y="16807590"/>
          <a:ext cx="889000" cy="8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160686</xdr:rowOff>
    </xdr:from>
    <xdr:to>
      <xdr:col>76</xdr:col>
      <xdr:colOff>165100</xdr:colOff>
      <xdr:row>98</xdr:row>
      <xdr:rowOff>90836</xdr:rowOff>
    </xdr:to>
    <xdr:sp macro="" textlink="">
      <xdr:nvSpPr>
        <xdr:cNvPr id="709" name="フローチャート: 判断 708"/>
        <xdr:cNvSpPr/>
      </xdr:nvSpPr>
      <xdr:spPr>
        <a:xfrm>
          <a:off x="145415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81963</xdr:rowOff>
    </xdr:from>
    <xdr:ext cx="534377" cy="259045"/>
    <xdr:sp macro="" textlink="">
      <xdr:nvSpPr>
        <xdr:cNvPr id="710" name="テキスト ボックス 709"/>
        <xdr:cNvSpPr txBox="1"/>
      </xdr:nvSpPr>
      <xdr:spPr>
        <a:xfrm>
          <a:off x="14325111" y="16884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1786</xdr:rowOff>
    </xdr:from>
    <xdr:to>
      <xdr:col>71</xdr:col>
      <xdr:colOff>177800</xdr:colOff>
      <xdr:row>98</xdr:row>
      <xdr:rowOff>5490</xdr:rowOff>
    </xdr:to>
    <xdr:cxnSp macro="">
      <xdr:nvCxnSpPr>
        <xdr:cNvPr id="711" name="直線コネクタ 710"/>
        <xdr:cNvCxnSpPr/>
      </xdr:nvCxnSpPr>
      <xdr:spPr>
        <a:xfrm>
          <a:off x="12814300" y="16803886"/>
          <a:ext cx="889000" cy="3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165060</xdr:rowOff>
    </xdr:from>
    <xdr:to>
      <xdr:col>72</xdr:col>
      <xdr:colOff>38100</xdr:colOff>
      <xdr:row>98</xdr:row>
      <xdr:rowOff>95210</xdr:rowOff>
    </xdr:to>
    <xdr:sp macro="" textlink="">
      <xdr:nvSpPr>
        <xdr:cNvPr id="712" name="フローチャート: 判断 711"/>
        <xdr:cNvSpPr/>
      </xdr:nvSpPr>
      <xdr:spPr>
        <a:xfrm>
          <a:off x="13652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86337</xdr:rowOff>
    </xdr:from>
    <xdr:ext cx="534377" cy="259045"/>
    <xdr:sp macro="" textlink="">
      <xdr:nvSpPr>
        <xdr:cNvPr id="713" name="テキスト ボックス 712"/>
        <xdr:cNvSpPr txBox="1"/>
      </xdr:nvSpPr>
      <xdr:spPr>
        <a:xfrm>
          <a:off x="13436111" y="1688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162902</xdr:rowOff>
    </xdr:from>
    <xdr:to>
      <xdr:col>67</xdr:col>
      <xdr:colOff>101600</xdr:colOff>
      <xdr:row>98</xdr:row>
      <xdr:rowOff>93052</xdr:rowOff>
    </xdr:to>
    <xdr:sp macro="" textlink="">
      <xdr:nvSpPr>
        <xdr:cNvPr id="714" name="フローチャート: 判断 713"/>
        <xdr:cNvSpPr/>
      </xdr:nvSpPr>
      <xdr:spPr>
        <a:xfrm>
          <a:off x="12763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84179</xdr:rowOff>
    </xdr:from>
    <xdr:ext cx="534377" cy="259045"/>
    <xdr:sp macro="" textlink="">
      <xdr:nvSpPr>
        <xdr:cNvPr id="715" name="テキスト ボックス 714"/>
        <xdr:cNvSpPr txBox="1"/>
      </xdr:nvSpPr>
      <xdr:spPr>
        <a:xfrm>
          <a:off x="12547111" y="1688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6" name="テキスト ボックス 71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7" name="テキスト ボックス 71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8" name="テキスト ボックス 71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9" name="テキスト ボックス 71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0" name="テキスト ボックス 71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98485</xdr:rowOff>
    </xdr:from>
    <xdr:to>
      <xdr:col>85</xdr:col>
      <xdr:colOff>177800</xdr:colOff>
      <xdr:row>98</xdr:row>
      <xdr:rowOff>28635</xdr:rowOff>
    </xdr:to>
    <xdr:sp macro="" textlink="">
      <xdr:nvSpPr>
        <xdr:cNvPr id="721" name="楕円 720"/>
        <xdr:cNvSpPr/>
      </xdr:nvSpPr>
      <xdr:spPr>
        <a:xfrm>
          <a:off x="16268700" y="1672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121362</xdr:rowOff>
    </xdr:from>
    <xdr:ext cx="534377" cy="259045"/>
    <xdr:sp macro="" textlink="">
      <xdr:nvSpPr>
        <xdr:cNvPr id="722" name="公債費該当値テキスト"/>
        <xdr:cNvSpPr txBox="1"/>
      </xdr:nvSpPr>
      <xdr:spPr>
        <a:xfrm>
          <a:off x="16370300" y="16580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115412</xdr:rowOff>
    </xdr:from>
    <xdr:to>
      <xdr:col>81</xdr:col>
      <xdr:colOff>101600</xdr:colOff>
      <xdr:row>98</xdr:row>
      <xdr:rowOff>45562</xdr:rowOff>
    </xdr:to>
    <xdr:sp macro="" textlink="">
      <xdr:nvSpPr>
        <xdr:cNvPr id="723" name="楕円 722"/>
        <xdr:cNvSpPr/>
      </xdr:nvSpPr>
      <xdr:spPr>
        <a:xfrm>
          <a:off x="15430500" y="16746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62089</xdr:rowOff>
    </xdr:from>
    <xdr:ext cx="534377" cy="259045"/>
    <xdr:sp macro="" textlink="">
      <xdr:nvSpPr>
        <xdr:cNvPr id="724" name="テキスト ボックス 723"/>
        <xdr:cNvSpPr txBox="1"/>
      </xdr:nvSpPr>
      <xdr:spPr>
        <a:xfrm>
          <a:off x="15214111" y="16521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134513</xdr:rowOff>
    </xdr:from>
    <xdr:to>
      <xdr:col>76</xdr:col>
      <xdr:colOff>165100</xdr:colOff>
      <xdr:row>98</xdr:row>
      <xdr:rowOff>64663</xdr:rowOff>
    </xdr:to>
    <xdr:sp macro="" textlink="">
      <xdr:nvSpPr>
        <xdr:cNvPr id="725" name="楕円 724"/>
        <xdr:cNvSpPr/>
      </xdr:nvSpPr>
      <xdr:spPr>
        <a:xfrm>
          <a:off x="14541500" y="16765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81190</xdr:rowOff>
    </xdr:from>
    <xdr:ext cx="534377" cy="259045"/>
    <xdr:sp macro="" textlink="">
      <xdr:nvSpPr>
        <xdr:cNvPr id="726" name="テキスト ボックス 725"/>
        <xdr:cNvSpPr txBox="1"/>
      </xdr:nvSpPr>
      <xdr:spPr>
        <a:xfrm>
          <a:off x="14325111" y="16540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126140</xdr:rowOff>
    </xdr:from>
    <xdr:to>
      <xdr:col>72</xdr:col>
      <xdr:colOff>38100</xdr:colOff>
      <xdr:row>98</xdr:row>
      <xdr:rowOff>56290</xdr:rowOff>
    </xdr:to>
    <xdr:sp macro="" textlink="">
      <xdr:nvSpPr>
        <xdr:cNvPr id="727" name="楕円 726"/>
        <xdr:cNvSpPr/>
      </xdr:nvSpPr>
      <xdr:spPr>
        <a:xfrm>
          <a:off x="13652500" y="1675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72817</xdr:rowOff>
    </xdr:from>
    <xdr:ext cx="534377" cy="259045"/>
    <xdr:sp macro="" textlink="">
      <xdr:nvSpPr>
        <xdr:cNvPr id="728" name="テキスト ボックス 727"/>
        <xdr:cNvSpPr txBox="1"/>
      </xdr:nvSpPr>
      <xdr:spPr>
        <a:xfrm>
          <a:off x="13436111" y="16532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122436</xdr:rowOff>
    </xdr:from>
    <xdr:to>
      <xdr:col>67</xdr:col>
      <xdr:colOff>101600</xdr:colOff>
      <xdr:row>98</xdr:row>
      <xdr:rowOff>52586</xdr:rowOff>
    </xdr:to>
    <xdr:sp macro="" textlink="">
      <xdr:nvSpPr>
        <xdr:cNvPr id="729" name="楕円 728"/>
        <xdr:cNvSpPr/>
      </xdr:nvSpPr>
      <xdr:spPr>
        <a:xfrm>
          <a:off x="12763500" y="16753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69113</xdr:rowOff>
    </xdr:from>
    <xdr:ext cx="534377" cy="259045"/>
    <xdr:sp macro="" textlink="">
      <xdr:nvSpPr>
        <xdr:cNvPr id="730" name="テキスト ボックス 729"/>
        <xdr:cNvSpPr txBox="1"/>
      </xdr:nvSpPr>
      <xdr:spPr>
        <a:xfrm>
          <a:off x="12547111" y="16528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1" name="正方形/長方形 73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2" name="正方形/長方形 73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3" name="正方形/長方形 73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4" name="正方形/長方形 73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5" name="正方形/長方形 73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6" name="正方形/長方形 73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7" name="正方形/長方形 73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8" name="正方形/長方形 73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9" name="テキスト ボックス 73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0" name="直線コネクタ 73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1" name="直線コネクタ 74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2" name="テキスト ボックス 74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3" name="直線コネクタ 74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4" name="テキスト ボックス 743"/>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5" name="直線コネクタ 74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46" name="テキスト ボックス 745"/>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7" name="直線コネクタ 74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8" name="テキスト ボックス 747"/>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9" name="直線コネクタ 74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0" name="テキスト ボックス 74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2906</xdr:rowOff>
    </xdr:from>
    <xdr:to>
      <xdr:col>116</xdr:col>
      <xdr:colOff>62864</xdr:colOff>
      <xdr:row>38</xdr:row>
      <xdr:rowOff>139700</xdr:rowOff>
    </xdr:to>
    <xdr:cxnSp macro="">
      <xdr:nvCxnSpPr>
        <xdr:cNvPr id="752" name="直線コネクタ 751"/>
        <xdr:cNvCxnSpPr/>
      </xdr:nvCxnSpPr>
      <xdr:spPr>
        <a:xfrm flipV="1">
          <a:off x="22159595" y="5146406"/>
          <a:ext cx="1269" cy="1508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10167</xdr:rowOff>
    </xdr:from>
    <xdr:ext cx="249299" cy="259045"/>
    <xdr:sp macro="" textlink="">
      <xdr:nvSpPr>
        <xdr:cNvPr id="753" name="諸支出金最小値テキスト"/>
        <xdr:cNvSpPr txBox="1"/>
      </xdr:nvSpPr>
      <xdr:spPr>
        <a:xfrm>
          <a:off x="22212300" y="6696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4" name="直線コネクタ 75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121033</xdr:rowOff>
    </xdr:from>
    <xdr:ext cx="534377" cy="259045"/>
    <xdr:sp macro="" textlink="">
      <xdr:nvSpPr>
        <xdr:cNvPr id="755" name="諸支出金最大値テキスト"/>
        <xdr:cNvSpPr txBox="1"/>
      </xdr:nvSpPr>
      <xdr:spPr>
        <a:xfrm>
          <a:off x="22212300" y="492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2906</xdr:rowOff>
    </xdr:from>
    <xdr:to>
      <xdr:col>116</xdr:col>
      <xdr:colOff>152400</xdr:colOff>
      <xdr:row>30</xdr:row>
      <xdr:rowOff>2906</xdr:rowOff>
    </xdr:to>
    <xdr:cxnSp macro="">
      <xdr:nvCxnSpPr>
        <xdr:cNvPr id="756" name="直線コネクタ 755"/>
        <xdr:cNvCxnSpPr/>
      </xdr:nvCxnSpPr>
      <xdr:spPr>
        <a:xfrm>
          <a:off x="22072600" y="5146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7" name="直線コネクタ 756"/>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99067</xdr:rowOff>
    </xdr:from>
    <xdr:ext cx="378565" cy="259045"/>
    <xdr:sp macro="" textlink="">
      <xdr:nvSpPr>
        <xdr:cNvPr id="758" name="諸支出金平均値テキスト"/>
        <xdr:cNvSpPr txBox="1"/>
      </xdr:nvSpPr>
      <xdr:spPr>
        <a:xfrm>
          <a:off x="22212300" y="644271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76190</xdr:rowOff>
    </xdr:from>
    <xdr:to>
      <xdr:col>116</xdr:col>
      <xdr:colOff>114300</xdr:colOff>
      <xdr:row>39</xdr:row>
      <xdr:rowOff>6340</xdr:rowOff>
    </xdr:to>
    <xdr:sp macro="" textlink="">
      <xdr:nvSpPr>
        <xdr:cNvPr id="759" name="フローチャート: 判断 758"/>
        <xdr:cNvSpPr/>
      </xdr:nvSpPr>
      <xdr:spPr>
        <a:xfrm>
          <a:off x="22110700" y="659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0" name="直線コネクタ 759"/>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83322</xdr:rowOff>
    </xdr:from>
    <xdr:to>
      <xdr:col>112</xdr:col>
      <xdr:colOff>38100</xdr:colOff>
      <xdr:row>39</xdr:row>
      <xdr:rowOff>13472</xdr:rowOff>
    </xdr:to>
    <xdr:sp macro="" textlink="">
      <xdr:nvSpPr>
        <xdr:cNvPr id="761" name="フローチャート: 判断 760"/>
        <xdr:cNvSpPr/>
      </xdr:nvSpPr>
      <xdr:spPr>
        <a:xfrm>
          <a:off x="21272500" y="659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29999</xdr:rowOff>
    </xdr:from>
    <xdr:ext cx="313932" cy="259045"/>
    <xdr:sp macro="" textlink="">
      <xdr:nvSpPr>
        <xdr:cNvPr id="762" name="テキスト ボックス 761"/>
        <xdr:cNvSpPr txBox="1"/>
      </xdr:nvSpPr>
      <xdr:spPr>
        <a:xfrm>
          <a:off x="21166333" y="6373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3" name="直線コネクタ 762"/>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76556</xdr:rowOff>
    </xdr:from>
    <xdr:to>
      <xdr:col>107</xdr:col>
      <xdr:colOff>101600</xdr:colOff>
      <xdr:row>39</xdr:row>
      <xdr:rowOff>6706</xdr:rowOff>
    </xdr:to>
    <xdr:sp macro="" textlink="">
      <xdr:nvSpPr>
        <xdr:cNvPr id="764" name="フローチャート: 判断 763"/>
        <xdr:cNvSpPr/>
      </xdr:nvSpPr>
      <xdr:spPr>
        <a:xfrm>
          <a:off x="20383500" y="659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23233</xdr:rowOff>
    </xdr:from>
    <xdr:ext cx="378565" cy="259045"/>
    <xdr:sp macro="" textlink="">
      <xdr:nvSpPr>
        <xdr:cNvPr id="765" name="テキスト ボックス 764"/>
        <xdr:cNvSpPr txBox="1"/>
      </xdr:nvSpPr>
      <xdr:spPr>
        <a:xfrm>
          <a:off x="20245017" y="6366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6" name="直線コネクタ 765"/>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77927</xdr:rowOff>
    </xdr:from>
    <xdr:to>
      <xdr:col>102</xdr:col>
      <xdr:colOff>165100</xdr:colOff>
      <xdr:row>39</xdr:row>
      <xdr:rowOff>8077</xdr:rowOff>
    </xdr:to>
    <xdr:sp macro="" textlink="">
      <xdr:nvSpPr>
        <xdr:cNvPr id="767" name="フローチャート: 判断 766"/>
        <xdr:cNvSpPr/>
      </xdr:nvSpPr>
      <xdr:spPr>
        <a:xfrm>
          <a:off x="19494500" y="65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24604</xdr:rowOff>
    </xdr:from>
    <xdr:ext cx="378565" cy="259045"/>
    <xdr:sp macro="" textlink="">
      <xdr:nvSpPr>
        <xdr:cNvPr id="768" name="テキスト ボックス 767"/>
        <xdr:cNvSpPr txBox="1"/>
      </xdr:nvSpPr>
      <xdr:spPr>
        <a:xfrm>
          <a:off x="19356017" y="63682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74178</xdr:rowOff>
    </xdr:from>
    <xdr:to>
      <xdr:col>98</xdr:col>
      <xdr:colOff>38100</xdr:colOff>
      <xdr:row>39</xdr:row>
      <xdr:rowOff>4328</xdr:rowOff>
    </xdr:to>
    <xdr:sp macro="" textlink="">
      <xdr:nvSpPr>
        <xdr:cNvPr id="769" name="フローチャート: 判断 768"/>
        <xdr:cNvSpPr/>
      </xdr:nvSpPr>
      <xdr:spPr>
        <a:xfrm>
          <a:off x="18605500" y="658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20855</xdr:rowOff>
    </xdr:from>
    <xdr:ext cx="378565" cy="259045"/>
    <xdr:sp macro="" textlink="">
      <xdr:nvSpPr>
        <xdr:cNvPr id="770" name="テキスト ボックス 769"/>
        <xdr:cNvSpPr txBox="1"/>
      </xdr:nvSpPr>
      <xdr:spPr>
        <a:xfrm>
          <a:off x="18467017" y="6364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1" name="テキスト ボックス 77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2" name="テキスト ボックス 77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3" name="テキスト ボックス 77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4" name="テキスト ボックス 77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5" name="テキスト ボックス 77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6" name="楕円 77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54617</xdr:rowOff>
    </xdr:from>
    <xdr:ext cx="249299" cy="259045"/>
    <xdr:sp macro="" textlink="">
      <xdr:nvSpPr>
        <xdr:cNvPr id="777" name="諸支出金該当値テキスト"/>
        <xdr:cNvSpPr txBox="1"/>
      </xdr:nvSpPr>
      <xdr:spPr>
        <a:xfrm>
          <a:off x="22212300" y="6569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8" name="楕円 77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9" name="テキスト ボックス 778"/>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0" name="楕円 77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1" name="テキスト ボックス 780"/>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2" name="楕円 78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3" name="テキスト ボックス 782"/>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4" name="楕円 78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5" name="テキスト ボックス 784"/>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6" name="正方形/長方形 78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7" name="正方形/長方形 78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8" name="正方形/長方形 78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9" name="正方形/長方形 78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0" name="正方形/長方形 78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1" name="正方形/長方形 79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2" name="正方形/長方形 79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3" name="正方形/長方形 79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4" name="テキスト ボックス 79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5" name="直線コネクタ 79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96" name="直線コネクタ 795"/>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97" name="テキスト ボックス 796"/>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98" name="直線コネクタ 797"/>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99" name="テキスト ボックス 798"/>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800" name="直線コネクタ 799"/>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801" name="テキスト ボックス 800"/>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802" name="直線コネクタ 801"/>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803" name="テキスト ボックス 802"/>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804" name="直線コネクタ 803"/>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21970</xdr:rowOff>
    </xdr:from>
    <xdr:ext cx="467179" cy="259045"/>
    <xdr:sp macro="" textlink="">
      <xdr:nvSpPr>
        <xdr:cNvPr id="805" name="テキスト ボックス 804"/>
        <xdr:cNvSpPr txBox="1"/>
      </xdr:nvSpPr>
      <xdr:spPr>
        <a:xfrm>
          <a:off x="17820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806" name="直線コネクタ 805"/>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807" name="テキスト ボックス 806"/>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8" name="直線コネクタ 80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9" name="テキスト ボックス 80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88428</xdr:rowOff>
    </xdr:from>
    <xdr:to>
      <xdr:col>116</xdr:col>
      <xdr:colOff>62864</xdr:colOff>
      <xdr:row>59</xdr:row>
      <xdr:rowOff>98878</xdr:rowOff>
    </xdr:to>
    <xdr:cxnSp macro="">
      <xdr:nvCxnSpPr>
        <xdr:cNvPr id="811" name="直線コネクタ 810"/>
        <xdr:cNvCxnSpPr/>
      </xdr:nvCxnSpPr>
      <xdr:spPr>
        <a:xfrm flipV="1">
          <a:off x="22159595" y="8660928"/>
          <a:ext cx="1269" cy="155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145831</xdr:rowOff>
    </xdr:from>
    <xdr:ext cx="249299" cy="259045"/>
    <xdr:sp macro="" textlink="">
      <xdr:nvSpPr>
        <xdr:cNvPr id="812" name="前年度繰上充用金最小値テキスト"/>
        <xdr:cNvSpPr txBox="1"/>
      </xdr:nvSpPr>
      <xdr:spPr>
        <a:xfrm>
          <a:off x="22212300" y="10261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13" name="直線コネクタ 812"/>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35105</xdr:rowOff>
    </xdr:from>
    <xdr:ext cx="469744" cy="259045"/>
    <xdr:sp macro="" textlink="">
      <xdr:nvSpPr>
        <xdr:cNvPr id="814" name="前年度繰上充用金最大値テキスト"/>
        <xdr:cNvSpPr txBox="1"/>
      </xdr:nvSpPr>
      <xdr:spPr>
        <a:xfrm>
          <a:off x="22212300" y="8436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9,514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88428</xdr:rowOff>
    </xdr:from>
    <xdr:to>
      <xdr:col>116</xdr:col>
      <xdr:colOff>152400</xdr:colOff>
      <xdr:row>50</xdr:row>
      <xdr:rowOff>88428</xdr:rowOff>
    </xdr:to>
    <xdr:cxnSp macro="">
      <xdr:nvCxnSpPr>
        <xdr:cNvPr id="815" name="直線コネクタ 814"/>
        <xdr:cNvCxnSpPr/>
      </xdr:nvCxnSpPr>
      <xdr:spPr>
        <a:xfrm>
          <a:off x="22072600" y="866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816" name="直線コネクタ 815"/>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63282</xdr:rowOff>
    </xdr:from>
    <xdr:ext cx="313932" cy="259045"/>
    <xdr:sp macro="" textlink="">
      <xdr:nvSpPr>
        <xdr:cNvPr id="817" name="前年度繰上充用金平均値テキスト"/>
        <xdr:cNvSpPr txBox="1"/>
      </xdr:nvSpPr>
      <xdr:spPr>
        <a:xfrm>
          <a:off x="22212300" y="100073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40405</xdr:rowOff>
    </xdr:from>
    <xdr:to>
      <xdr:col>116</xdr:col>
      <xdr:colOff>114300</xdr:colOff>
      <xdr:row>59</xdr:row>
      <xdr:rowOff>142005</xdr:rowOff>
    </xdr:to>
    <xdr:sp macro="" textlink="">
      <xdr:nvSpPr>
        <xdr:cNvPr id="818" name="フローチャート: 判断 817"/>
        <xdr:cNvSpPr/>
      </xdr:nvSpPr>
      <xdr:spPr>
        <a:xfrm>
          <a:off x="22110700" y="1015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819" name="直線コネクタ 818"/>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39915</xdr:rowOff>
    </xdr:from>
    <xdr:to>
      <xdr:col>112</xdr:col>
      <xdr:colOff>38100</xdr:colOff>
      <xdr:row>59</xdr:row>
      <xdr:rowOff>141515</xdr:rowOff>
    </xdr:to>
    <xdr:sp macro="" textlink="">
      <xdr:nvSpPr>
        <xdr:cNvPr id="820" name="フローチャート: 判断 819"/>
        <xdr:cNvSpPr/>
      </xdr:nvSpPr>
      <xdr:spPr>
        <a:xfrm>
          <a:off x="21272500" y="1015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158042</xdr:rowOff>
    </xdr:from>
    <xdr:ext cx="313932" cy="259045"/>
    <xdr:sp macro="" textlink="">
      <xdr:nvSpPr>
        <xdr:cNvPr id="821" name="テキスト ボックス 820"/>
        <xdr:cNvSpPr txBox="1"/>
      </xdr:nvSpPr>
      <xdr:spPr>
        <a:xfrm>
          <a:off x="21166333" y="99306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22" name="直線コネクタ 821"/>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39261</xdr:rowOff>
    </xdr:from>
    <xdr:to>
      <xdr:col>107</xdr:col>
      <xdr:colOff>101600</xdr:colOff>
      <xdr:row>59</xdr:row>
      <xdr:rowOff>140861</xdr:rowOff>
    </xdr:to>
    <xdr:sp macro="" textlink="">
      <xdr:nvSpPr>
        <xdr:cNvPr id="823" name="フローチャート: 判断 822"/>
        <xdr:cNvSpPr/>
      </xdr:nvSpPr>
      <xdr:spPr>
        <a:xfrm>
          <a:off x="20383500" y="101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157388</xdr:rowOff>
    </xdr:from>
    <xdr:ext cx="313932" cy="259045"/>
    <xdr:sp macro="" textlink="">
      <xdr:nvSpPr>
        <xdr:cNvPr id="824" name="テキスト ボックス 823"/>
        <xdr:cNvSpPr txBox="1"/>
      </xdr:nvSpPr>
      <xdr:spPr>
        <a:xfrm>
          <a:off x="20277333" y="99300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25" name="直線コネクタ 824"/>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37628</xdr:rowOff>
    </xdr:from>
    <xdr:to>
      <xdr:col>102</xdr:col>
      <xdr:colOff>165100</xdr:colOff>
      <xdr:row>59</xdr:row>
      <xdr:rowOff>139228</xdr:rowOff>
    </xdr:to>
    <xdr:sp macro="" textlink="">
      <xdr:nvSpPr>
        <xdr:cNvPr id="826" name="フローチャート: 判断 825"/>
        <xdr:cNvSpPr/>
      </xdr:nvSpPr>
      <xdr:spPr>
        <a:xfrm>
          <a:off x="19494500" y="1015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155755</xdr:rowOff>
    </xdr:from>
    <xdr:ext cx="313932" cy="259045"/>
    <xdr:sp macro="" textlink="">
      <xdr:nvSpPr>
        <xdr:cNvPr id="827" name="テキスト ボックス 826"/>
        <xdr:cNvSpPr txBox="1"/>
      </xdr:nvSpPr>
      <xdr:spPr>
        <a:xfrm>
          <a:off x="19388333" y="99284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37302</xdr:rowOff>
    </xdr:from>
    <xdr:to>
      <xdr:col>98</xdr:col>
      <xdr:colOff>38100</xdr:colOff>
      <xdr:row>59</xdr:row>
      <xdr:rowOff>138902</xdr:rowOff>
    </xdr:to>
    <xdr:sp macro="" textlink="">
      <xdr:nvSpPr>
        <xdr:cNvPr id="828" name="フローチャート: 判断 827"/>
        <xdr:cNvSpPr/>
      </xdr:nvSpPr>
      <xdr:spPr>
        <a:xfrm>
          <a:off x="18605500" y="1015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155429</xdr:rowOff>
    </xdr:from>
    <xdr:ext cx="313932" cy="259045"/>
    <xdr:sp macro="" textlink="">
      <xdr:nvSpPr>
        <xdr:cNvPr id="829" name="テキスト ボックス 828"/>
        <xdr:cNvSpPr txBox="1"/>
      </xdr:nvSpPr>
      <xdr:spPr>
        <a:xfrm>
          <a:off x="18499333" y="9928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0" name="テキスト ボックス 82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1" name="テキスト ボックス 83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2" name="テキスト ボックス 83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3" name="テキスト ボックス 83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4" name="テキスト ボックス 83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35" name="楕円 834"/>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59</xdr:row>
      <xdr:rowOff>18831</xdr:rowOff>
    </xdr:from>
    <xdr:ext cx="249299" cy="259045"/>
    <xdr:sp macro="" textlink="">
      <xdr:nvSpPr>
        <xdr:cNvPr id="836" name="前年度繰上充用金該当値テキスト"/>
        <xdr:cNvSpPr txBox="1"/>
      </xdr:nvSpPr>
      <xdr:spPr>
        <a:xfrm>
          <a:off x="22212300" y="10134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37" name="楕円 836"/>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38" name="テキスト ボックス 837"/>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39" name="楕円 838"/>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40" name="テキスト ボックス 839"/>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41" name="楕円 840"/>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42" name="テキスト ボックス 841"/>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43" name="楕円 842"/>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44" name="テキスト ボックス 843"/>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5" name="正方形/長方形 84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6" name="正方形/長方形 84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7" name="テキスト ボックス 84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総務費は、住民一人あたり１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０７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１５４</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円となっており、対前年で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８</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１４９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円減少している。これは、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減債基金の積立てや関係人口交流拠点施設の整備事業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の終了が主な要因である。</a:t>
          </a:r>
          <a:endParaRPr lang="ja-JP" altLang="ja-JP" sz="1300">
            <a:effectLst/>
            <a:latin typeface="ＭＳ Ｐゴシック" panose="020B0600070205080204" pitchFamily="50" charset="-128"/>
            <a:ea typeface="ＭＳ Ｐゴシック" panose="020B0600070205080204" pitchFamily="50" charset="-128"/>
          </a:endParaRPr>
        </a:p>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消防費は、住民一人あたり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４６４</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円となっており、対前年で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６１７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している。これは、防災行政無線整備事業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の終了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が主な要因である。</a:t>
          </a:r>
          <a:endParaRPr lang="ja-JP" altLang="ja-JP" sz="1300">
            <a:effectLst/>
            <a:latin typeface="ＭＳ Ｐゴシック" panose="020B0600070205080204" pitchFamily="50" charset="-128"/>
            <a:ea typeface="ＭＳ Ｐゴシック" panose="020B0600070205080204" pitchFamily="50" charset="-128"/>
          </a:endParaRPr>
        </a:p>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教育費は、住民一人あたり</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８２</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０６０</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円となっており、対前年で</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１０</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１８９</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している。これは、</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全天候型体育施設の建設や多機能型武道場建設に係る土地購入</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が主な要因である。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大分県豊後大野市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財政調整基金には、決算剰余金の１／２以上の積み立てを毎年度実施しており、令和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年度末現在高は５</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５億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実質収支額は平成２０年度以降黒字で、主な要因として国の経済対策事業により施設の大規模改修等が起債発行や基金の取り崩しを行わず実施でき、市の負担が軽減されたことが挙げられる。一方、実質単年度収支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新型コロナウイルス感染症対策関連事業や物価高騰対策事業等により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財政調整基金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の取り崩し額が増加しており、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１４</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令和２年度から普通交付税が一本算定になり、一般財源の確保が厳しくなることは明らかで、財政調整基金をはじめとする各種基金の運用による財政運営が求められるため、歳入歳出のバランスを重視し、赤字に陥ることのないように適正な財政運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大分県豊後大野市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連結実質赤字比率については、一般会計及び特別会計において黒字であり、赤字比率は発生していない。</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％であり、対前年度比</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５</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２ポイント（令和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７９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％）改善した主な要因は、分母である標準財政規模が対前年</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６０４</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５１０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千円（４．</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、分子である「一般会計」と「一般会計及び公営企業以外の特別会計」の実質収支額、「公営企業会計（法適、非適）」の資金剰余額の合算額が対前年</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９１６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２４４</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分母の減少に加え、</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分子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が増加した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ことによるものである。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令和２年度より一般会計においては、普通交付税の一本算定による影響を含めて、一般財源の確保が厳しい状況となる見込みであることから、各特別会計においては一般会計からの基準外繰出金に頼ることなく、料金改定も含めた適正な企業経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0" zoomScaleNormal="80"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81</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82</v>
      </c>
      <c r="C2" s="182"/>
      <c r="D2" s="183"/>
    </row>
    <row r="3" spans="1:119" ht="18.75" customHeight="1" thickBot="1" x14ac:dyDescent="0.2">
      <c r="A3" s="181"/>
      <c r="B3" s="592" t="s">
        <v>83</v>
      </c>
      <c r="C3" s="593"/>
      <c r="D3" s="593"/>
      <c r="E3" s="594"/>
      <c r="F3" s="594"/>
      <c r="G3" s="594"/>
      <c r="H3" s="594"/>
      <c r="I3" s="594"/>
      <c r="J3" s="594"/>
      <c r="K3" s="594"/>
      <c r="L3" s="594" t="s">
        <v>84</v>
      </c>
      <c r="M3" s="594"/>
      <c r="N3" s="594"/>
      <c r="O3" s="594"/>
      <c r="P3" s="594"/>
      <c r="Q3" s="594"/>
      <c r="R3" s="597"/>
      <c r="S3" s="597"/>
      <c r="T3" s="597"/>
      <c r="U3" s="597"/>
      <c r="V3" s="598"/>
      <c r="W3" s="488" t="s">
        <v>85</v>
      </c>
      <c r="X3" s="489"/>
      <c r="Y3" s="489"/>
      <c r="Z3" s="489"/>
      <c r="AA3" s="489"/>
      <c r="AB3" s="593"/>
      <c r="AC3" s="597" t="s">
        <v>86</v>
      </c>
      <c r="AD3" s="489"/>
      <c r="AE3" s="489"/>
      <c r="AF3" s="489"/>
      <c r="AG3" s="489"/>
      <c r="AH3" s="489"/>
      <c r="AI3" s="489"/>
      <c r="AJ3" s="489"/>
      <c r="AK3" s="489"/>
      <c r="AL3" s="559"/>
      <c r="AM3" s="488" t="s">
        <v>87</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88</v>
      </c>
      <c r="BO3" s="489"/>
      <c r="BP3" s="489"/>
      <c r="BQ3" s="489"/>
      <c r="BR3" s="489"/>
      <c r="BS3" s="489"/>
      <c r="BT3" s="489"/>
      <c r="BU3" s="559"/>
      <c r="BV3" s="488" t="s">
        <v>89</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90</v>
      </c>
      <c r="CU3" s="489"/>
      <c r="CV3" s="489"/>
      <c r="CW3" s="489"/>
      <c r="CX3" s="489"/>
      <c r="CY3" s="489"/>
      <c r="CZ3" s="489"/>
      <c r="DA3" s="559"/>
      <c r="DB3" s="488" t="s">
        <v>91</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92</v>
      </c>
      <c r="AZ4" s="446"/>
      <c r="BA4" s="446"/>
      <c r="BB4" s="446"/>
      <c r="BC4" s="446"/>
      <c r="BD4" s="446"/>
      <c r="BE4" s="446"/>
      <c r="BF4" s="446"/>
      <c r="BG4" s="446"/>
      <c r="BH4" s="446"/>
      <c r="BI4" s="446"/>
      <c r="BJ4" s="446"/>
      <c r="BK4" s="446"/>
      <c r="BL4" s="446"/>
      <c r="BM4" s="447"/>
      <c r="BN4" s="448">
        <v>29026017</v>
      </c>
      <c r="BO4" s="449"/>
      <c r="BP4" s="449"/>
      <c r="BQ4" s="449"/>
      <c r="BR4" s="449"/>
      <c r="BS4" s="449"/>
      <c r="BT4" s="449"/>
      <c r="BU4" s="450"/>
      <c r="BV4" s="448">
        <v>29510794</v>
      </c>
      <c r="BW4" s="449"/>
      <c r="BX4" s="449"/>
      <c r="BY4" s="449"/>
      <c r="BZ4" s="449"/>
      <c r="CA4" s="449"/>
      <c r="CB4" s="449"/>
      <c r="CC4" s="450"/>
      <c r="CD4" s="585" t="s">
        <v>93</v>
      </c>
      <c r="CE4" s="586"/>
      <c r="CF4" s="586"/>
      <c r="CG4" s="586"/>
      <c r="CH4" s="586"/>
      <c r="CI4" s="586"/>
      <c r="CJ4" s="586"/>
      <c r="CK4" s="586"/>
      <c r="CL4" s="586"/>
      <c r="CM4" s="586"/>
      <c r="CN4" s="586"/>
      <c r="CO4" s="586"/>
      <c r="CP4" s="586"/>
      <c r="CQ4" s="586"/>
      <c r="CR4" s="586"/>
      <c r="CS4" s="587"/>
      <c r="CT4" s="588">
        <v>11.5</v>
      </c>
      <c r="CU4" s="589"/>
      <c r="CV4" s="589"/>
      <c r="CW4" s="589"/>
      <c r="CX4" s="589"/>
      <c r="CY4" s="589"/>
      <c r="CZ4" s="589"/>
      <c r="DA4" s="590"/>
      <c r="DB4" s="588">
        <v>9.1999999999999993</v>
      </c>
      <c r="DC4" s="589"/>
      <c r="DD4" s="589"/>
      <c r="DE4" s="589"/>
      <c r="DF4" s="589"/>
      <c r="DG4" s="589"/>
      <c r="DH4" s="589"/>
      <c r="DI4" s="590"/>
    </row>
    <row r="5" spans="1:119" ht="18.75" customHeight="1" x14ac:dyDescent="0.15">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94</v>
      </c>
      <c r="AN5" s="376"/>
      <c r="AO5" s="376"/>
      <c r="AP5" s="376"/>
      <c r="AQ5" s="376"/>
      <c r="AR5" s="376"/>
      <c r="AS5" s="376"/>
      <c r="AT5" s="377"/>
      <c r="AU5" s="477" t="s">
        <v>95</v>
      </c>
      <c r="AV5" s="478"/>
      <c r="AW5" s="478"/>
      <c r="AX5" s="478"/>
      <c r="AY5" s="433" t="s">
        <v>96</v>
      </c>
      <c r="AZ5" s="434"/>
      <c r="BA5" s="434"/>
      <c r="BB5" s="434"/>
      <c r="BC5" s="434"/>
      <c r="BD5" s="434"/>
      <c r="BE5" s="434"/>
      <c r="BF5" s="434"/>
      <c r="BG5" s="434"/>
      <c r="BH5" s="434"/>
      <c r="BI5" s="434"/>
      <c r="BJ5" s="434"/>
      <c r="BK5" s="434"/>
      <c r="BL5" s="434"/>
      <c r="BM5" s="435"/>
      <c r="BN5" s="419">
        <v>27059075</v>
      </c>
      <c r="BO5" s="420"/>
      <c r="BP5" s="420"/>
      <c r="BQ5" s="420"/>
      <c r="BR5" s="420"/>
      <c r="BS5" s="420"/>
      <c r="BT5" s="420"/>
      <c r="BU5" s="421"/>
      <c r="BV5" s="419">
        <v>27767935</v>
      </c>
      <c r="BW5" s="420"/>
      <c r="BX5" s="420"/>
      <c r="BY5" s="420"/>
      <c r="BZ5" s="420"/>
      <c r="CA5" s="420"/>
      <c r="CB5" s="420"/>
      <c r="CC5" s="421"/>
      <c r="CD5" s="459" t="s">
        <v>97</v>
      </c>
      <c r="CE5" s="379"/>
      <c r="CF5" s="379"/>
      <c r="CG5" s="379"/>
      <c r="CH5" s="379"/>
      <c r="CI5" s="379"/>
      <c r="CJ5" s="379"/>
      <c r="CK5" s="379"/>
      <c r="CL5" s="379"/>
      <c r="CM5" s="379"/>
      <c r="CN5" s="379"/>
      <c r="CO5" s="379"/>
      <c r="CP5" s="379"/>
      <c r="CQ5" s="379"/>
      <c r="CR5" s="379"/>
      <c r="CS5" s="460"/>
      <c r="CT5" s="416">
        <v>92.6</v>
      </c>
      <c r="CU5" s="417"/>
      <c r="CV5" s="417"/>
      <c r="CW5" s="417"/>
      <c r="CX5" s="417"/>
      <c r="CY5" s="417"/>
      <c r="CZ5" s="417"/>
      <c r="DA5" s="418"/>
      <c r="DB5" s="416">
        <v>87</v>
      </c>
      <c r="DC5" s="417"/>
      <c r="DD5" s="417"/>
      <c r="DE5" s="417"/>
      <c r="DF5" s="417"/>
      <c r="DG5" s="417"/>
      <c r="DH5" s="417"/>
      <c r="DI5" s="418"/>
    </row>
    <row r="6" spans="1:119" ht="18.75" customHeight="1" x14ac:dyDescent="0.15">
      <c r="A6" s="181"/>
      <c r="B6" s="565" t="s">
        <v>98</v>
      </c>
      <c r="C6" s="406"/>
      <c r="D6" s="406"/>
      <c r="E6" s="566"/>
      <c r="F6" s="566"/>
      <c r="G6" s="566"/>
      <c r="H6" s="566"/>
      <c r="I6" s="566"/>
      <c r="J6" s="566"/>
      <c r="K6" s="566"/>
      <c r="L6" s="566" t="s">
        <v>99</v>
      </c>
      <c r="M6" s="566"/>
      <c r="N6" s="566"/>
      <c r="O6" s="566"/>
      <c r="P6" s="566"/>
      <c r="Q6" s="566"/>
      <c r="R6" s="404"/>
      <c r="S6" s="404"/>
      <c r="T6" s="404"/>
      <c r="U6" s="404"/>
      <c r="V6" s="572"/>
      <c r="W6" s="509" t="s">
        <v>100</v>
      </c>
      <c r="X6" s="405"/>
      <c r="Y6" s="405"/>
      <c r="Z6" s="405"/>
      <c r="AA6" s="405"/>
      <c r="AB6" s="406"/>
      <c r="AC6" s="577" t="s">
        <v>101</v>
      </c>
      <c r="AD6" s="578"/>
      <c r="AE6" s="578"/>
      <c r="AF6" s="578"/>
      <c r="AG6" s="578"/>
      <c r="AH6" s="578"/>
      <c r="AI6" s="578"/>
      <c r="AJ6" s="578"/>
      <c r="AK6" s="578"/>
      <c r="AL6" s="579"/>
      <c r="AM6" s="476" t="s">
        <v>102</v>
      </c>
      <c r="AN6" s="376"/>
      <c r="AO6" s="376"/>
      <c r="AP6" s="376"/>
      <c r="AQ6" s="376"/>
      <c r="AR6" s="376"/>
      <c r="AS6" s="376"/>
      <c r="AT6" s="377"/>
      <c r="AU6" s="477" t="s">
        <v>95</v>
      </c>
      <c r="AV6" s="478"/>
      <c r="AW6" s="478"/>
      <c r="AX6" s="478"/>
      <c r="AY6" s="433" t="s">
        <v>103</v>
      </c>
      <c r="AZ6" s="434"/>
      <c r="BA6" s="434"/>
      <c r="BB6" s="434"/>
      <c r="BC6" s="434"/>
      <c r="BD6" s="434"/>
      <c r="BE6" s="434"/>
      <c r="BF6" s="434"/>
      <c r="BG6" s="434"/>
      <c r="BH6" s="434"/>
      <c r="BI6" s="434"/>
      <c r="BJ6" s="434"/>
      <c r="BK6" s="434"/>
      <c r="BL6" s="434"/>
      <c r="BM6" s="435"/>
      <c r="BN6" s="419">
        <v>1966942</v>
      </c>
      <c r="BO6" s="420"/>
      <c r="BP6" s="420"/>
      <c r="BQ6" s="420"/>
      <c r="BR6" s="420"/>
      <c r="BS6" s="420"/>
      <c r="BT6" s="420"/>
      <c r="BU6" s="421"/>
      <c r="BV6" s="419">
        <v>1742859</v>
      </c>
      <c r="BW6" s="420"/>
      <c r="BX6" s="420"/>
      <c r="BY6" s="420"/>
      <c r="BZ6" s="420"/>
      <c r="CA6" s="420"/>
      <c r="CB6" s="420"/>
      <c r="CC6" s="421"/>
      <c r="CD6" s="459" t="s">
        <v>104</v>
      </c>
      <c r="CE6" s="379"/>
      <c r="CF6" s="379"/>
      <c r="CG6" s="379"/>
      <c r="CH6" s="379"/>
      <c r="CI6" s="379"/>
      <c r="CJ6" s="379"/>
      <c r="CK6" s="379"/>
      <c r="CL6" s="379"/>
      <c r="CM6" s="379"/>
      <c r="CN6" s="379"/>
      <c r="CO6" s="379"/>
      <c r="CP6" s="379"/>
      <c r="CQ6" s="379"/>
      <c r="CR6" s="379"/>
      <c r="CS6" s="460"/>
      <c r="CT6" s="562">
        <v>93.5</v>
      </c>
      <c r="CU6" s="563"/>
      <c r="CV6" s="563"/>
      <c r="CW6" s="563"/>
      <c r="CX6" s="563"/>
      <c r="CY6" s="563"/>
      <c r="CZ6" s="563"/>
      <c r="DA6" s="564"/>
      <c r="DB6" s="562">
        <v>90.2</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105</v>
      </c>
      <c r="AN7" s="376"/>
      <c r="AO7" s="376"/>
      <c r="AP7" s="376"/>
      <c r="AQ7" s="376"/>
      <c r="AR7" s="376"/>
      <c r="AS7" s="376"/>
      <c r="AT7" s="377"/>
      <c r="AU7" s="477" t="s">
        <v>106</v>
      </c>
      <c r="AV7" s="478"/>
      <c r="AW7" s="478"/>
      <c r="AX7" s="478"/>
      <c r="AY7" s="433" t="s">
        <v>107</v>
      </c>
      <c r="AZ7" s="434"/>
      <c r="BA7" s="434"/>
      <c r="BB7" s="434"/>
      <c r="BC7" s="434"/>
      <c r="BD7" s="434"/>
      <c r="BE7" s="434"/>
      <c r="BF7" s="434"/>
      <c r="BG7" s="434"/>
      <c r="BH7" s="434"/>
      <c r="BI7" s="434"/>
      <c r="BJ7" s="434"/>
      <c r="BK7" s="434"/>
      <c r="BL7" s="434"/>
      <c r="BM7" s="435"/>
      <c r="BN7" s="419">
        <v>285291</v>
      </c>
      <c r="BO7" s="420"/>
      <c r="BP7" s="420"/>
      <c r="BQ7" s="420"/>
      <c r="BR7" s="420"/>
      <c r="BS7" s="420"/>
      <c r="BT7" s="420"/>
      <c r="BU7" s="421"/>
      <c r="BV7" s="419">
        <v>348729</v>
      </c>
      <c r="BW7" s="420"/>
      <c r="BX7" s="420"/>
      <c r="BY7" s="420"/>
      <c r="BZ7" s="420"/>
      <c r="CA7" s="420"/>
      <c r="CB7" s="420"/>
      <c r="CC7" s="421"/>
      <c r="CD7" s="459" t="s">
        <v>108</v>
      </c>
      <c r="CE7" s="379"/>
      <c r="CF7" s="379"/>
      <c r="CG7" s="379"/>
      <c r="CH7" s="379"/>
      <c r="CI7" s="379"/>
      <c r="CJ7" s="379"/>
      <c r="CK7" s="379"/>
      <c r="CL7" s="379"/>
      <c r="CM7" s="379"/>
      <c r="CN7" s="379"/>
      <c r="CO7" s="379"/>
      <c r="CP7" s="379"/>
      <c r="CQ7" s="379"/>
      <c r="CR7" s="379"/>
      <c r="CS7" s="460"/>
      <c r="CT7" s="419">
        <v>14592649</v>
      </c>
      <c r="CU7" s="420"/>
      <c r="CV7" s="420"/>
      <c r="CW7" s="420"/>
      <c r="CX7" s="420"/>
      <c r="CY7" s="420"/>
      <c r="CZ7" s="420"/>
      <c r="DA7" s="421"/>
      <c r="DB7" s="419">
        <v>15197159</v>
      </c>
      <c r="DC7" s="420"/>
      <c r="DD7" s="420"/>
      <c r="DE7" s="420"/>
      <c r="DF7" s="420"/>
      <c r="DG7" s="420"/>
      <c r="DH7" s="420"/>
      <c r="DI7" s="421"/>
    </row>
    <row r="8" spans="1:119" ht="18.75" customHeight="1" thickBot="1" x14ac:dyDescent="0.2">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109</v>
      </c>
      <c r="AN8" s="376"/>
      <c r="AO8" s="376"/>
      <c r="AP8" s="376"/>
      <c r="AQ8" s="376"/>
      <c r="AR8" s="376"/>
      <c r="AS8" s="376"/>
      <c r="AT8" s="377"/>
      <c r="AU8" s="477" t="s">
        <v>110</v>
      </c>
      <c r="AV8" s="478"/>
      <c r="AW8" s="478"/>
      <c r="AX8" s="478"/>
      <c r="AY8" s="433" t="s">
        <v>111</v>
      </c>
      <c r="AZ8" s="434"/>
      <c r="BA8" s="434"/>
      <c r="BB8" s="434"/>
      <c r="BC8" s="434"/>
      <c r="BD8" s="434"/>
      <c r="BE8" s="434"/>
      <c r="BF8" s="434"/>
      <c r="BG8" s="434"/>
      <c r="BH8" s="434"/>
      <c r="BI8" s="434"/>
      <c r="BJ8" s="434"/>
      <c r="BK8" s="434"/>
      <c r="BL8" s="434"/>
      <c r="BM8" s="435"/>
      <c r="BN8" s="419">
        <v>1681651</v>
      </c>
      <c r="BO8" s="420"/>
      <c r="BP8" s="420"/>
      <c r="BQ8" s="420"/>
      <c r="BR8" s="420"/>
      <c r="BS8" s="420"/>
      <c r="BT8" s="420"/>
      <c r="BU8" s="421"/>
      <c r="BV8" s="419">
        <v>1394130</v>
      </c>
      <c r="BW8" s="420"/>
      <c r="BX8" s="420"/>
      <c r="BY8" s="420"/>
      <c r="BZ8" s="420"/>
      <c r="CA8" s="420"/>
      <c r="CB8" s="420"/>
      <c r="CC8" s="421"/>
      <c r="CD8" s="459" t="s">
        <v>112</v>
      </c>
      <c r="CE8" s="379"/>
      <c r="CF8" s="379"/>
      <c r="CG8" s="379"/>
      <c r="CH8" s="379"/>
      <c r="CI8" s="379"/>
      <c r="CJ8" s="379"/>
      <c r="CK8" s="379"/>
      <c r="CL8" s="379"/>
      <c r="CM8" s="379"/>
      <c r="CN8" s="379"/>
      <c r="CO8" s="379"/>
      <c r="CP8" s="379"/>
      <c r="CQ8" s="379"/>
      <c r="CR8" s="379"/>
      <c r="CS8" s="460"/>
      <c r="CT8" s="522">
        <v>0.28000000000000003</v>
      </c>
      <c r="CU8" s="523"/>
      <c r="CV8" s="523"/>
      <c r="CW8" s="523"/>
      <c r="CX8" s="523"/>
      <c r="CY8" s="523"/>
      <c r="CZ8" s="523"/>
      <c r="DA8" s="524"/>
      <c r="DB8" s="522">
        <v>0.28000000000000003</v>
      </c>
      <c r="DC8" s="523"/>
      <c r="DD8" s="523"/>
      <c r="DE8" s="523"/>
      <c r="DF8" s="523"/>
      <c r="DG8" s="523"/>
      <c r="DH8" s="523"/>
      <c r="DI8" s="524"/>
    </row>
    <row r="9" spans="1:119" ht="18.75" customHeight="1" thickBot="1" x14ac:dyDescent="0.2">
      <c r="A9" s="181"/>
      <c r="B9" s="551" t="s">
        <v>113</v>
      </c>
      <c r="C9" s="552"/>
      <c r="D9" s="552"/>
      <c r="E9" s="552"/>
      <c r="F9" s="552"/>
      <c r="G9" s="552"/>
      <c r="H9" s="552"/>
      <c r="I9" s="552"/>
      <c r="J9" s="552"/>
      <c r="K9" s="470"/>
      <c r="L9" s="553" t="s">
        <v>114</v>
      </c>
      <c r="M9" s="554"/>
      <c r="N9" s="554"/>
      <c r="O9" s="554"/>
      <c r="P9" s="554"/>
      <c r="Q9" s="555"/>
      <c r="R9" s="556">
        <v>33695</v>
      </c>
      <c r="S9" s="557"/>
      <c r="T9" s="557"/>
      <c r="U9" s="557"/>
      <c r="V9" s="558"/>
      <c r="W9" s="488" t="s">
        <v>115</v>
      </c>
      <c r="X9" s="489"/>
      <c r="Y9" s="489"/>
      <c r="Z9" s="489"/>
      <c r="AA9" s="489"/>
      <c r="AB9" s="489"/>
      <c r="AC9" s="489"/>
      <c r="AD9" s="489"/>
      <c r="AE9" s="489"/>
      <c r="AF9" s="489"/>
      <c r="AG9" s="489"/>
      <c r="AH9" s="489"/>
      <c r="AI9" s="489"/>
      <c r="AJ9" s="489"/>
      <c r="AK9" s="489"/>
      <c r="AL9" s="559"/>
      <c r="AM9" s="476" t="s">
        <v>116</v>
      </c>
      <c r="AN9" s="376"/>
      <c r="AO9" s="376"/>
      <c r="AP9" s="376"/>
      <c r="AQ9" s="376"/>
      <c r="AR9" s="376"/>
      <c r="AS9" s="376"/>
      <c r="AT9" s="377"/>
      <c r="AU9" s="477" t="s">
        <v>110</v>
      </c>
      <c r="AV9" s="478"/>
      <c r="AW9" s="478"/>
      <c r="AX9" s="478"/>
      <c r="AY9" s="433" t="s">
        <v>117</v>
      </c>
      <c r="AZ9" s="434"/>
      <c r="BA9" s="434"/>
      <c r="BB9" s="434"/>
      <c r="BC9" s="434"/>
      <c r="BD9" s="434"/>
      <c r="BE9" s="434"/>
      <c r="BF9" s="434"/>
      <c r="BG9" s="434"/>
      <c r="BH9" s="434"/>
      <c r="BI9" s="434"/>
      <c r="BJ9" s="434"/>
      <c r="BK9" s="434"/>
      <c r="BL9" s="434"/>
      <c r="BM9" s="435"/>
      <c r="BN9" s="419">
        <v>287521</v>
      </c>
      <c r="BO9" s="420"/>
      <c r="BP9" s="420"/>
      <c r="BQ9" s="420"/>
      <c r="BR9" s="420"/>
      <c r="BS9" s="420"/>
      <c r="BT9" s="420"/>
      <c r="BU9" s="421"/>
      <c r="BV9" s="419">
        <v>523403</v>
      </c>
      <c r="BW9" s="420"/>
      <c r="BX9" s="420"/>
      <c r="BY9" s="420"/>
      <c r="BZ9" s="420"/>
      <c r="CA9" s="420"/>
      <c r="CB9" s="420"/>
      <c r="CC9" s="421"/>
      <c r="CD9" s="459" t="s">
        <v>118</v>
      </c>
      <c r="CE9" s="379"/>
      <c r="CF9" s="379"/>
      <c r="CG9" s="379"/>
      <c r="CH9" s="379"/>
      <c r="CI9" s="379"/>
      <c r="CJ9" s="379"/>
      <c r="CK9" s="379"/>
      <c r="CL9" s="379"/>
      <c r="CM9" s="379"/>
      <c r="CN9" s="379"/>
      <c r="CO9" s="379"/>
      <c r="CP9" s="379"/>
      <c r="CQ9" s="379"/>
      <c r="CR9" s="379"/>
      <c r="CS9" s="460"/>
      <c r="CT9" s="416">
        <v>15.5</v>
      </c>
      <c r="CU9" s="417"/>
      <c r="CV9" s="417"/>
      <c r="CW9" s="417"/>
      <c r="CX9" s="417"/>
      <c r="CY9" s="417"/>
      <c r="CZ9" s="417"/>
      <c r="DA9" s="418"/>
      <c r="DB9" s="416">
        <v>14.8</v>
      </c>
      <c r="DC9" s="417"/>
      <c r="DD9" s="417"/>
      <c r="DE9" s="417"/>
      <c r="DF9" s="417"/>
      <c r="DG9" s="417"/>
      <c r="DH9" s="417"/>
      <c r="DI9" s="418"/>
    </row>
    <row r="10" spans="1:119" ht="18.75" customHeight="1" thickBot="1" x14ac:dyDescent="0.2">
      <c r="A10" s="181"/>
      <c r="B10" s="551"/>
      <c r="C10" s="552"/>
      <c r="D10" s="552"/>
      <c r="E10" s="552"/>
      <c r="F10" s="552"/>
      <c r="G10" s="552"/>
      <c r="H10" s="552"/>
      <c r="I10" s="552"/>
      <c r="J10" s="552"/>
      <c r="K10" s="470"/>
      <c r="L10" s="375" t="s">
        <v>119</v>
      </c>
      <c r="M10" s="376"/>
      <c r="N10" s="376"/>
      <c r="O10" s="376"/>
      <c r="P10" s="376"/>
      <c r="Q10" s="377"/>
      <c r="R10" s="372">
        <v>36584</v>
      </c>
      <c r="S10" s="373"/>
      <c r="T10" s="373"/>
      <c r="U10" s="373"/>
      <c r="V10" s="432"/>
      <c r="W10" s="560"/>
      <c r="X10" s="370"/>
      <c r="Y10" s="370"/>
      <c r="Z10" s="370"/>
      <c r="AA10" s="370"/>
      <c r="AB10" s="370"/>
      <c r="AC10" s="370"/>
      <c r="AD10" s="370"/>
      <c r="AE10" s="370"/>
      <c r="AF10" s="370"/>
      <c r="AG10" s="370"/>
      <c r="AH10" s="370"/>
      <c r="AI10" s="370"/>
      <c r="AJ10" s="370"/>
      <c r="AK10" s="370"/>
      <c r="AL10" s="561"/>
      <c r="AM10" s="476" t="s">
        <v>120</v>
      </c>
      <c r="AN10" s="376"/>
      <c r="AO10" s="376"/>
      <c r="AP10" s="376"/>
      <c r="AQ10" s="376"/>
      <c r="AR10" s="376"/>
      <c r="AS10" s="376"/>
      <c r="AT10" s="377"/>
      <c r="AU10" s="477" t="s">
        <v>121</v>
      </c>
      <c r="AV10" s="478"/>
      <c r="AW10" s="478"/>
      <c r="AX10" s="478"/>
      <c r="AY10" s="433" t="s">
        <v>122</v>
      </c>
      <c r="AZ10" s="434"/>
      <c r="BA10" s="434"/>
      <c r="BB10" s="434"/>
      <c r="BC10" s="434"/>
      <c r="BD10" s="434"/>
      <c r="BE10" s="434"/>
      <c r="BF10" s="434"/>
      <c r="BG10" s="434"/>
      <c r="BH10" s="434"/>
      <c r="BI10" s="434"/>
      <c r="BJ10" s="434"/>
      <c r="BK10" s="434"/>
      <c r="BL10" s="434"/>
      <c r="BM10" s="435"/>
      <c r="BN10" s="419">
        <v>13554</v>
      </c>
      <c r="BO10" s="420"/>
      <c r="BP10" s="420"/>
      <c r="BQ10" s="420"/>
      <c r="BR10" s="420"/>
      <c r="BS10" s="420"/>
      <c r="BT10" s="420"/>
      <c r="BU10" s="421"/>
      <c r="BV10" s="419">
        <v>21205</v>
      </c>
      <c r="BW10" s="420"/>
      <c r="BX10" s="420"/>
      <c r="BY10" s="420"/>
      <c r="BZ10" s="420"/>
      <c r="CA10" s="420"/>
      <c r="CB10" s="420"/>
      <c r="CC10" s="421"/>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0"/>
      <c r="L11" s="380" t="s">
        <v>124</v>
      </c>
      <c r="M11" s="381"/>
      <c r="N11" s="381"/>
      <c r="O11" s="381"/>
      <c r="P11" s="381"/>
      <c r="Q11" s="382"/>
      <c r="R11" s="548" t="s">
        <v>125</v>
      </c>
      <c r="S11" s="549"/>
      <c r="T11" s="549"/>
      <c r="U11" s="549"/>
      <c r="V11" s="550"/>
      <c r="W11" s="560"/>
      <c r="X11" s="370"/>
      <c r="Y11" s="370"/>
      <c r="Z11" s="370"/>
      <c r="AA11" s="370"/>
      <c r="AB11" s="370"/>
      <c r="AC11" s="370"/>
      <c r="AD11" s="370"/>
      <c r="AE11" s="370"/>
      <c r="AF11" s="370"/>
      <c r="AG11" s="370"/>
      <c r="AH11" s="370"/>
      <c r="AI11" s="370"/>
      <c r="AJ11" s="370"/>
      <c r="AK11" s="370"/>
      <c r="AL11" s="561"/>
      <c r="AM11" s="476" t="s">
        <v>126</v>
      </c>
      <c r="AN11" s="376"/>
      <c r="AO11" s="376"/>
      <c r="AP11" s="376"/>
      <c r="AQ11" s="376"/>
      <c r="AR11" s="376"/>
      <c r="AS11" s="376"/>
      <c r="AT11" s="377"/>
      <c r="AU11" s="477" t="s">
        <v>121</v>
      </c>
      <c r="AV11" s="478"/>
      <c r="AW11" s="478"/>
      <c r="AX11" s="478"/>
      <c r="AY11" s="433" t="s">
        <v>127</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3990</v>
      </c>
      <c r="BW11" s="420"/>
      <c r="BX11" s="420"/>
      <c r="BY11" s="420"/>
      <c r="BZ11" s="420"/>
      <c r="CA11" s="420"/>
      <c r="CB11" s="420"/>
      <c r="CC11" s="421"/>
      <c r="CD11" s="459" t="s">
        <v>128</v>
      </c>
      <c r="CE11" s="379"/>
      <c r="CF11" s="379"/>
      <c r="CG11" s="379"/>
      <c r="CH11" s="379"/>
      <c r="CI11" s="379"/>
      <c r="CJ11" s="379"/>
      <c r="CK11" s="379"/>
      <c r="CL11" s="379"/>
      <c r="CM11" s="379"/>
      <c r="CN11" s="379"/>
      <c r="CO11" s="379"/>
      <c r="CP11" s="379"/>
      <c r="CQ11" s="379"/>
      <c r="CR11" s="379"/>
      <c r="CS11" s="460"/>
      <c r="CT11" s="522" t="s">
        <v>129</v>
      </c>
      <c r="CU11" s="523"/>
      <c r="CV11" s="523"/>
      <c r="CW11" s="523"/>
      <c r="CX11" s="523"/>
      <c r="CY11" s="523"/>
      <c r="CZ11" s="523"/>
      <c r="DA11" s="524"/>
      <c r="DB11" s="522" t="s">
        <v>129</v>
      </c>
      <c r="DC11" s="523"/>
      <c r="DD11" s="523"/>
      <c r="DE11" s="523"/>
      <c r="DF11" s="523"/>
      <c r="DG11" s="523"/>
      <c r="DH11" s="523"/>
      <c r="DI11" s="524"/>
    </row>
    <row r="12" spans="1:119" ht="18.75" customHeight="1" x14ac:dyDescent="0.15">
      <c r="A12" s="181"/>
      <c r="B12" s="525" t="s">
        <v>130</v>
      </c>
      <c r="C12" s="526"/>
      <c r="D12" s="526"/>
      <c r="E12" s="526"/>
      <c r="F12" s="526"/>
      <c r="G12" s="526"/>
      <c r="H12" s="526"/>
      <c r="I12" s="526"/>
      <c r="J12" s="526"/>
      <c r="K12" s="527"/>
      <c r="L12" s="534" t="s">
        <v>131</v>
      </c>
      <c r="M12" s="535"/>
      <c r="N12" s="535"/>
      <c r="O12" s="535"/>
      <c r="P12" s="535"/>
      <c r="Q12" s="536"/>
      <c r="R12" s="537">
        <v>33415</v>
      </c>
      <c r="S12" s="538"/>
      <c r="T12" s="538"/>
      <c r="U12" s="538"/>
      <c r="V12" s="539"/>
      <c r="W12" s="540" t="s">
        <v>1</v>
      </c>
      <c r="X12" s="478"/>
      <c r="Y12" s="478"/>
      <c r="Z12" s="478"/>
      <c r="AA12" s="478"/>
      <c r="AB12" s="541"/>
      <c r="AC12" s="542" t="s">
        <v>132</v>
      </c>
      <c r="AD12" s="543"/>
      <c r="AE12" s="543"/>
      <c r="AF12" s="543"/>
      <c r="AG12" s="544"/>
      <c r="AH12" s="542" t="s">
        <v>133</v>
      </c>
      <c r="AI12" s="543"/>
      <c r="AJ12" s="543"/>
      <c r="AK12" s="543"/>
      <c r="AL12" s="545"/>
      <c r="AM12" s="476" t="s">
        <v>134</v>
      </c>
      <c r="AN12" s="376"/>
      <c r="AO12" s="376"/>
      <c r="AP12" s="376"/>
      <c r="AQ12" s="376"/>
      <c r="AR12" s="376"/>
      <c r="AS12" s="376"/>
      <c r="AT12" s="377"/>
      <c r="AU12" s="477" t="s">
        <v>135</v>
      </c>
      <c r="AV12" s="478"/>
      <c r="AW12" s="478"/>
      <c r="AX12" s="478"/>
      <c r="AY12" s="433" t="s">
        <v>136</v>
      </c>
      <c r="AZ12" s="434"/>
      <c r="BA12" s="434"/>
      <c r="BB12" s="434"/>
      <c r="BC12" s="434"/>
      <c r="BD12" s="434"/>
      <c r="BE12" s="434"/>
      <c r="BF12" s="434"/>
      <c r="BG12" s="434"/>
      <c r="BH12" s="434"/>
      <c r="BI12" s="434"/>
      <c r="BJ12" s="434"/>
      <c r="BK12" s="434"/>
      <c r="BL12" s="434"/>
      <c r="BM12" s="435"/>
      <c r="BN12" s="419">
        <v>1166384</v>
      </c>
      <c r="BO12" s="420"/>
      <c r="BP12" s="420"/>
      <c r="BQ12" s="420"/>
      <c r="BR12" s="420"/>
      <c r="BS12" s="420"/>
      <c r="BT12" s="420"/>
      <c r="BU12" s="421"/>
      <c r="BV12" s="419">
        <v>364049</v>
      </c>
      <c r="BW12" s="420"/>
      <c r="BX12" s="420"/>
      <c r="BY12" s="420"/>
      <c r="BZ12" s="420"/>
      <c r="CA12" s="420"/>
      <c r="CB12" s="420"/>
      <c r="CC12" s="421"/>
      <c r="CD12" s="459" t="s">
        <v>137</v>
      </c>
      <c r="CE12" s="379"/>
      <c r="CF12" s="379"/>
      <c r="CG12" s="379"/>
      <c r="CH12" s="379"/>
      <c r="CI12" s="379"/>
      <c r="CJ12" s="379"/>
      <c r="CK12" s="379"/>
      <c r="CL12" s="379"/>
      <c r="CM12" s="379"/>
      <c r="CN12" s="379"/>
      <c r="CO12" s="379"/>
      <c r="CP12" s="379"/>
      <c r="CQ12" s="379"/>
      <c r="CR12" s="379"/>
      <c r="CS12" s="460"/>
      <c r="CT12" s="522" t="s">
        <v>129</v>
      </c>
      <c r="CU12" s="523"/>
      <c r="CV12" s="523"/>
      <c r="CW12" s="523"/>
      <c r="CX12" s="523"/>
      <c r="CY12" s="523"/>
      <c r="CZ12" s="523"/>
      <c r="DA12" s="524"/>
      <c r="DB12" s="522" t="s">
        <v>138</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3" t="s">
        <v>139</v>
      </c>
      <c r="N13" s="504"/>
      <c r="O13" s="504"/>
      <c r="P13" s="504"/>
      <c r="Q13" s="505"/>
      <c r="R13" s="506">
        <v>33102</v>
      </c>
      <c r="S13" s="507"/>
      <c r="T13" s="507"/>
      <c r="U13" s="507"/>
      <c r="V13" s="508"/>
      <c r="W13" s="509" t="s">
        <v>140</v>
      </c>
      <c r="X13" s="405"/>
      <c r="Y13" s="405"/>
      <c r="Z13" s="405"/>
      <c r="AA13" s="405"/>
      <c r="AB13" s="406"/>
      <c r="AC13" s="372">
        <v>2878</v>
      </c>
      <c r="AD13" s="373"/>
      <c r="AE13" s="373"/>
      <c r="AF13" s="373"/>
      <c r="AG13" s="374"/>
      <c r="AH13" s="372">
        <v>3576</v>
      </c>
      <c r="AI13" s="373"/>
      <c r="AJ13" s="373"/>
      <c r="AK13" s="373"/>
      <c r="AL13" s="432"/>
      <c r="AM13" s="476" t="s">
        <v>141</v>
      </c>
      <c r="AN13" s="376"/>
      <c r="AO13" s="376"/>
      <c r="AP13" s="376"/>
      <c r="AQ13" s="376"/>
      <c r="AR13" s="376"/>
      <c r="AS13" s="376"/>
      <c r="AT13" s="377"/>
      <c r="AU13" s="477" t="s">
        <v>142</v>
      </c>
      <c r="AV13" s="478"/>
      <c r="AW13" s="478"/>
      <c r="AX13" s="478"/>
      <c r="AY13" s="433" t="s">
        <v>143</v>
      </c>
      <c r="AZ13" s="434"/>
      <c r="BA13" s="434"/>
      <c r="BB13" s="434"/>
      <c r="BC13" s="434"/>
      <c r="BD13" s="434"/>
      <c r="BE13" s="434"/>
      <c r="BF13" s="434"/>
      <c r="BG13" s="434"/>
      <c r="BH13" s="434"/>
      <c r="BI13" s="434"/>
      <c r="BJ13" s="434"/>
      <c r="BK13" s="434"/>
      <c r="BL13" s="434"/>
      <c r="BM13" s="435"/>
      <c r="BN13" s="419">
        <v>-865309</v>
      </c>
      <c r="BO13" s="420"/>
      <c r="BP13" s="420"/>
      <c r="BQ13" s="420"/>
      <c r="BR13" s="420"/>
      <c r="BS13" s="420"/>
      <c r="BT13" s="420"/>
      <c r="BU13" s="421"/>
      <c r="BV13" s="419">
        <v>184549</v>
      </c>
      <c r="BW13" s="420"/>
      <c r="BX13" s="420"/>
      <c r="BY13" s="420"/>
      <c r="BZ13" s="420"/>
      <c r="CA13" s="420"/>
      <c r="CB13" s="420"/>
      <c r="CC13" s="421"/>
      <c r="CD13" s="459" t="s">
        <v>144</v>
      </c>
      <c r="CE13" s="379"/>
      <c r="CF13" s="379"/>
      <c r="CG13" s="379"/>
      <c r="CH13" s="379"/>
      <c r="CI13" s="379"/>
      <c r="CJ13" s="379"/>
      <c r="CK13" s="379"/>
      <c r="CL13" s="379"/>
      <c r="CM13" s="379"/>
      <c r="CN13" s="379"/>
      <c r="CO13" s="379"/>
      <c r="CP13" s="379"/>
      <c r="CQ13" s="379"/>
      <c r="CR13" s="379"/>
      <c r="CS13" s="460"/>
      <c r="CT13" s="416">
        <v>5.6</v>
      </c>
      <c r="CU13" s="417"/>
      <c r="CV13" s="417"/>
      <c r="CW13" s="417"/>
      <c r="CX13" s="417"/>
      <c r="CY13" s="417"/>
      <c r="CZ13" s="417"/>
      <c r="DA13" s="418"/>
      <c r="DB13" s="416">
        <v>5</v>
      </c>
      <c r="DC13" s="417"/>
      <c r="DD13" s="417"/>
      <c r="DE13" s="417"/>
      <c r="DF13" s="417"/>
      <c r="DG13" s="417"/>
      <c r="DH13" s="417"/>
      <c r="DI13" s="418"/>
    </row>
    <row r="14" spans="1:119" ht="18.75" customHeight="1" thickBot="1" x14ac:dyDescent="0.2">
      <c r="A14" s="181"/>
      <c r="B14" s="528"/>
      <c r="C14" s="529"/>
      <c r="D14" s="529"/>
      <c r="E14" s="529"/>
      <c r="F14" s="529"/>
      <c r="G14" s="529"/>
      <c r="H14" s="529"/>
      <c r="I14" s="529"/>
      <c r="J14" s="529"/>
      <c r="K14" s="530"/>
      <c r="L14" s="493" t="s">
        <v>145</v>
      </c>
      <c r="M14" s="546"/>
      <c r="N14" s="546"/>
      <c r="O14" s="546"/>
      <c r="P14" s="546"/>
      <c r="Q14" s="547"/>
      <c r="R14" s="506">
        <v>34082</v>
      </c>
      <c r="S14" s="507"/>
      <c r="T14" s="507"/>
      <c r="U14" s="507"/>
      <c r="V14" s="508"/>
      <c r="W14" s="510"/>
      <c r="X14" s="408"/>
      <c r="Y14" s="408"/>
      <c r="Z14" s="408"/>
      <c r="AA14" s="408"/>
      <c r="AB14" s="409"/>
      <c r="AC14" s="499">
        <v>18.5</v>
      </c>
      <c r="AD14" s="500"/>
      <c r="AE14" s="500"/>
      <c r="AF14" s="500"/>
      <c r="AG14" s="501"/>
      <c r="AH14" s="499">
        <v>21.2</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146</v>
      </c>
      <c r="CE14" s="457"/>
      <c r="CF14" s="457"/>
      <c r="CG14" s="457"/>
      <c r="CH14" s="457"/>
      <c r="CI14" s="457"/>
      <c r="CJ14" s="457"/>
      <c r="CK14" s="457"/>
      <c r="CL14" s="457"/>
      <c r="CM14" s="457"/>
      <c r="CN14" s="457"/>
      <c r="CO14" s="457"/>
      <c r="CP14" s="457"/>
      <c r="CQ14" s="457"/>
      <c r="CR14" s="457"/>
      <c r="CS14" s="458"/>
      <c r="CT14" s="516" t="s">
        <v>138</v>
      </c>
      <c r="CU14" s="517"/>
      <c r="CV14" s="517"/>
      <c r="CW14" s="517"/>
      <c r="CX14" s="517"/>
      <c r="CY14" s="517"/>
      <c r="CZ14" s="517"/>
      <c r="DA14" s="518"/>
      <c r="DB14" s="516" t="s">
        <v>129</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3" t="s">
        <v>147</v>
      </c>
      <c r="N15" s="504"/>
      <c r="O15" s="504"/>
      <c r="P15" s="504"/>
      <c r="Q15" s="505"/>
      <c r="R15" s="506">
        <v>33819</v>
      </c>
      <c r="S15" s="507"/>
      <c r="T15" s="507"/>
      <c r="U15" s="507"/>
      <c r="V15" s="508"/>
      <c r="W15" s="509" t="s">
        <v>148</v>
      </c>
      <c r="X15" s="405"/>
      <c r="Y15" s="405"/>
      <c r="Z15" s="405"/>
      <c r="AA15" s="405"/>
      <c r="AB15" s="406"/>
      <c r="AC15" s="372">
        <v>2950</v>
      </c>
      <c r="AD15" s="373"/>
      <c r="AE15" s="373"/>
      <c r="AF15" s="373"/>
      <c r="AG15" s="374"/>
      <c r="AH15" s="372">
        <v>3168</v>
      </c>
      <c r="AI15" s="373"/>
      <c r="AJ15" s="373"/>
      <c r="AK15" s="373"/>
      <c r="AL15" s="432"/>
      <c r="AM15" s="476"/>
      <c r="AN15" s="376"/>
      <c r="AO15" s="376"/>
      <c r="AP15" s="376"/>
      <c r="AQ15" s="376"/>
      <c r="AR15" s="376"/>
      <c r="AS15" s="376"/>
      <c r="AT15" s="377"/>
      <c r="AU15" s="477"/>
      <c r="AV15" s="478"/>
      <c r="AW15" s="478"/>
      <c r="AX15" s="478"/>
      <c r="AY15" s="445" t="s">
        <v>149</v>
      </c>
      <c r="AZ15" s="446"/>
      <c r="BA15" s="446"/>
      <c r="BB15" s="446"/>
      <c r="BC15" s="446"/>
      <c r="BD15" s="446"/>
      <c r="BE15" s="446"/>
      <c r="BF15" s="446"/>
      <c r="BG15" s="446"/>
      <c r="BH15" s="446"/>
      <c r="BI15" s="446"/>
      <c r="BJ15" s="446"/>
      <c r="BK15" s="446"/>
      <c r="BL15" s="446"/>
      <c r="BM15" s="447"/>
      <c r="BN15" s="448">
        <v>3881941</v>
      </c>
      <c r="BO15" s="449"/>
      <c r="BP15" s="449"/>
      <c r="BQ15" s="449"/>
      <c r="BR15" s="449"/>
      <c r="BS15" s="449"/>
      <c r="BT15" s="449"/>
      <c r="BU15" s="450"/>
      <c r="BV15" s="448">
        <v>3704768</v>
      </c>
      <c r="BW15" s="449"/>
      <c r="BX15" s="449"/>
      <c r="BY15" s="449"/>
      <c r="BZ15" s="449"/>
      <c r="CA15" s="449"/>
      <c r="CB15" s="449"/>
      <c r="CC15" s="450"/>
      <c r="CD15" s="519" t="s">
        <v>150</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493" t="s">
        <v>151</v>
      </c>
      <c r="M16" s="494"/>
      <c r="N16" s="494"/>
      <c r="O16" s="494"/>
      <c r="P16" s="494"/>
      <c r="Q16" s="495"/>
      <c r="R16" s="496" t="s">
        <v>152</v>
      </c>
      <c r="S16" s="497"/>
      <c r="T16" s="497"/>
      <c r="U16" s="497"/>
      <c r="V16" s="498"/>
      <c r="W16" s="510"/>
      <c r="X16" s="408"/>
      <c r="Y16" s="408"/>
      <c r="Z16" s="408"/>
      <c r="AA16" s="408"/>
      <c r="AB16" s="409"/>
      <c r="AC16" s="499">
        <v>18.899999999999999</v>
      </c>
      <c r="AD16" s="500"/>
      <c r="AE16" s="500"/>
      <c r="AF16" s="500"/>
      <c r="AG16" s="501"/>
      <c r="AH16" s="499">
        <v>18.8</v>
      </c>
      <c r="AI16" s="500"/>
      <c r="AJ16" s="500"/>
      <c r="AK16" s="500"/>
      <c r="AL16" s="502"/>
      <c r="AM16" s="476"/>
      <c r="AN16" s="376"/>
      <c r="AO16" s="376"/>
      <c r="AP16" s="376"/>
      <c r="AQ16" s="376"/>
      <c r="AR16" s="376"/>
      <c r="AS16" s="376"/>
      <c r="AT16" s="377"/>
      <c r="AU16" s="477"/>
      <c r="AV16" s="478"/>
      <c r="AW16" s="478"/>
      <c r="AX16" s="478"/>
      <c r="AY16" s="433" t="s">
        <v>153</v>
      </c>
      <c r="AZ16" s="434"/>
      <c r="BA16" s="434"/>
      <c r="BB16" s="434"/>
      <c r="BC16" s="434"/>
      <c r="BD16" s="434"/>
      <c r="BE16" s="434"/>
      <c r="BF16" s="434"/>
      <c r="BG16" s="434"/>
      <c r="BH16" s="434"/>
      <c r="BI16" s="434"/>
      <c r="BJ16" s="434"/>
      <c r="BK16" s="434"/>
      <c r="BL16" s="434"/>
      <c r="BM16" s="435"/>
      <c r="BN16" s="419">
        <v>13522844</v>
      </c>
      <c r="BO16" s="420"/>
      <c r="BP16" s="420"/>
      <c r="BQ16" s="420"/>
      <c r="BR16" s="420"/>
      <c r="BS16" s="420"/>
      <c r="BT16" s="420"/>
      <c r="BU16" s="421"/>
      <c r="BV16" s="419">
        <v>13789827</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
      <c r="A17" s="181"/>
      <c r="B17" s="531"/>
      <c r="C17" s="532"/>
      <c r="D17" s="532"/>
      <c r="E17" s="532"/>
      <c r="F17" s="532"/>
      <c r="G17" s="532"/>
      <c r="H17" s="532"/>
      <c r="I17" s="532"/>
      <c r="J17" s="532"/>
      <c r="K17" s="533"/>
      <c r="L17" s="195"/>
      <c r="M17" s="512" t="s">
        <v>154</v>
      </c>
      <c r="N17" s="513"/>
      <c r="O17" s="513"/>
      <c r="P17" s="513"/>
      <c r="Q17" s="514"/>
      <c r="R17" s="496" t="s">
        <v>155</v>
      </c>
      <c r="S17" s="497"/>
      <c r="T17" s="497"/>
      <c r="U17" s="497"/>
      <c r="V17" s="498"/>
      <c r="W17" s="509" t="s">
        <v>156</v>
      </c>
      <c r="X17" s="405"/>
      <c r="Y17" s="405"/>
      <c r="Z17" s="405"/>
      <c r="AA17" s="405"/>
      <c r="AB17" s="406"/>
      <c r="AC17" s="372">
        <v>9742</v>
      </c>
      <c r="AD17" s="373"/>
      <c r="AE17" s="373"/>
      <c r="AF17" s="373"/>
      <c r="AG17" s="374"/>
      <c r="AH17" s="372">
        <v>10139</v>
      </c>
      <c r="AI17" s="373"/>
      <c r="AJ17" s="373"/>
      <c r="AK17" s="373"/>
      <c r="AL17" s="432"/>
      <c r="AM17" s="476"/>
      <c r="AN17" s="376"/>
      <c r="AO17" s="376"/>
      <c r="AP17" s="376"/>
      <c r="AQ17" s="376"/>
      <c r="AR17" s="376"/>
      <c r="AS17" s="376"/>
      <c r="AT17" s="377"/>
      <c r="AU17" s="477"/>
      <c r="AV17" s="478"/>
      <c r="AW17" s="478"/>
      <c r="AX17" s="478"/>
      <c r="AY17" s="433" t="s">
        <v>157</v>
      </c>
      <c r="AZ17" s="434"/>
      <c r="BA17" s="434"/>
      <c r="BB17" s="434"/>
      <c r="BC17" s="434"/>
      <c r="BD17" s="434"/>
      <c r="BE17" s="434"/>
      <c r="BF17" s="434"/>
      <c r="BG17" s="434"/>
      <c r="BH17" s="434"/>
      <c r="BI17" s="434"/>
      <c r="BJ17" s="434"/>
      <c r="BK17" s="434"/>
      <c r="BL17" s="434"/>
      <c r="BM17" s="435"/>
      <c r="BN17" s="419">
        <v>4806898</v>
      </c>
      <c r="BO17" s="420"/>
      <c r="BP17" s="420"/>
      <c r="BQ17" s="420"/>
      <c r="BR17" s="420"/>
      <c r="BS17" s="420"/>
      <c r="BT17" s="420"/>
      <c r="BU17" s="421"/>
      <c r="BV17" s="419">
        <v>4564602</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
      <c r="A18" s="181"/>
      <c r="B18" s="469" t="s">
        <v>158</v>
      </c>
      <c r="C18" s="470"/>
      <c r="D18" s="470"/>
      <c r="E18" s="471"/>
      <c r="F18" s="471"/>
      <c r="G18" s="471"/>
      <c r="H18" s="471"/>
      <c r="I18" s="471"/>
      <c r="J18" s="471"/>
      <c r="K18" s="471"/>
      <c r="L18" s="472">
        <v>603.14</v>
      </c>
      <c r="M18" s="472"/>
      <c r="N18" s="472"/>
      <c r="O18" s="472"/>
      <c r="P18" s="472"/>
      <c r="Q18" s="472"/>
      <c r="R18" s="473"/>
      <c r="S18" s="473"/>
      <c r="T18" s="473"/>
      <c r="U18" s="473"/>
      <c r="V18" s="474"/>
      <c r="W18" s="490"/>
      <c r="X18" s="491"/>
      <c r="Y18" s="491"/>
      <c r="Z18" s="491"/>
      <c r="AA18" s="491"/>
      <c r="AB18" s="515"/>
      <c r="AC18" s="389">
        <v>62.6</v>
      </c>
      <c r="AD18" s="390"/>
      <c r="AE18" s="390"/>
      <c r="AF18" s="390"/>
      <c r="AG18" s="475"/>
      <c r="AH18" s="389">
        <v>60.1</v>
      </c>
      <c r="AI18" s="390"/>
      <c r="AJ18" s="390"/>
      <c r="AK18" s="390"/>
      <c r="AL18" s="391"/>
      <c r="AM18" s="476"/>
      <c r="AN18" s="376"/>
      <c r="AO18" s="376"/>
      <c r="AP18" s="376"/>
      <c r="AQ18" s="376"/>
      <c r="AR18" s="376"/>
      <c r="AS18" s="376"/>
      <c r="AT18" s="377"/>
      <c r="AU18" s="477"/>
      <c r="AV18" s="478"/>
      <c r="AW18" s="478"/>
      <c r="AX18" s="478"/>
      <c r="AY18" s="433" t="s">
        <v>159</v>
      </c>
      <c r="AZ18" s="434"/>
      <c r="BA18" s="434"/>
      <c r="BB18" s="434"/>
      <c r="BC18" s="434"/>
      <c r="BD18" s="434"/>
      <c r="BE18" s="434"/>
      <c r="BF18" s="434"/>
      <c r="BG18" s="434"/>
      <c r="BH18" s="434"/>
      <c r="BI18" s="434"/>
      <c r="BJ18" s="434"/>
      <c r="BK18" s="434"/>
      <c r="BL18" s="434"/>
      <c r="BM18" s="435"/>
      <c r="BN18" s="419">
        <v>13664543</v>
      </c>
      <c r="BO18" s="420"/>
      <c r="BP18" s="420"/>
      <c r="BQ18" s="420"/>
      <c r="BR18" s="420"/>
      <c r="BS18" s="420"/>
      <c r="BT18" s="420"/>
      <c r="BU18" s="421"/>
      <c r="BV18" s="419">
        <v>13609929</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
      <c r="A19" s="181"/>
      <c r="B19" s="469" t="s">
        <v>160</v>
      </c>
      <c r="C19" s="470"/>
      <c r="D19" s="470"/>
      <c r="E19" s="471"/>
      <c r="F19" s="471"/>
      <c r="G19" s="471"/>
      <c r="H19" s="471"/>
      <c r="I19" s="471"/>
      <c r="J19" s="471"/>
      <c r="K19" s="471"/>
      <c r="L19" s="479">
        <v>56</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161</v>
      </c>
      <c r="AZ19" s="434"/>
      <c r="BA19" s="434"/>
      <c r="BB19" s="434"/>
      <c r="BC19" s="434"/>
      <c r="BD19" s="434"/>
      <c r="BE19" s="434"/>
      <c r="BF19" s="434"/>
      <c r="BG19" s="434"/>
      <c r="BH19" s="434"/>
      <c r="BI19" s="434"/>
      <c r="BJ19" s="434"/>
      <c r="BK19" s="434"/>
      <c r="BL19" s="434"/>
      <c r="BM19" s="435"/>
      <c r="BN19" s="419">
        <v>18578934</v>
      </c>
      <c r="BO19" s="420"/>
      <c r="BP19" s="420"/>
      <c r="BQ19" s="420"/>
      <c r="BR19" s="420"/>
      <c r="BS19" s="420"/>
      <c r="BT19" s="420"/>
      <c r="BU19" s="421"/>
      <c r="BV19" s="419">
        <v>18583026</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
      <c r="A20" s="181"/>
      <c r="B20" s="469" t="s">
        <v>162</v>
      </c>
      <c r="C20" s="470"/>
      <c r="D20" s="470"/>
      <c r="E20" s="471"/>
      <c r="F20" s="471"/>
      <c r="G20" s="471"/>
      <c r="H20" s="471"/>
      <c r="I20" s="471"/>
      <c r="J20" s="471"/>
      <c r="K20" s="471"/>
      <c r="L20" s="479">
        <v>13780</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
      <c r="A21" s="181"/>
      <c r="B21" s="466" t="s">
        <v>163</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15">
      <c r="A22" s="181"/>
      <c r="B22" s="395" t="s">
        <v>164</v>
      </c>
      <c r="C22" s="396"/>
      <c r="D22" s="397"/>
      <c r="E22" s="404" t="s">
        <v>1</v>
      </c>
      <c r="F22" s="405"/>
      <c r="G22" s="405"/>
      <c r="H22" s="405"/>
      <c r="I22" s="405"/>
      <c r="J22" s="405"/>
      <c r="K22" s="406"/>
      <c r="L22" s="404" t="s">
        <v>165</v>
      </c>
      <c r="M22" s="405"/>
      <c r="N22" s="405"/>
      <c r="O22" s="405"/>
      <c r="P22" s="406"/>
      <c r="Q22" s="410" t="s">
        <v>166</v>
      </c>
      <c r="R22" s="411"/>
      <c r="S22" s="411"/>
      <c r="T22" s="411"/>
      <c r="U22" s="411"/>
      <c r="V22" s="412"/>
      <c r="W22" s="461" t="s">
        <v>167</v>
      </c>
      <c r="X22" s="396"/>
      <c r="Y22" s="397"/>
      <c r="Z22" s="404" t="s">
        <v>1</v>
      </c>
      <c r="AA22" s="405"/>
      <c r="AB22" s="405"/>
      <c r="AC22" s="405"/>
      <c r="AD22" s="405"/>
      <c r="AE22" s="405"/>
      <c r="AF22" s="405"/>
      <c r="AG22" s="406"/>
      <c r="AH22" s="422" t="s">
        <v>168</v>
      </c>
      <c r="AI22" s="405"/>
      <c r="AJ22" s="405"/>
      <c r="AK22" s="405"/>
      <c r="AL22" s="406"/>
      <c r="AM22" s="422" t="s">
        <v>169</v>
      </c>
      <c r="AN22" s="423"/>
      <c r="AO22" s="423"/>
      <c r="AP22" s="423"/>
      <c r="AQ22" s="423"/>
      <c r="AR22" s="424"/>
      <c r="AS22" s="410" t="s">
        <v>166</v>
      </c>
      <c r="AT22" s="411"/>
      <c r="AU22" s="411"/>
      <c r="AV22" s="411"/>
      <c r="AW22" s="411"/>
      <c r="AX22" s="428"/>
      <c r="AY22" s="445" t="s">
        <v>170</v>
      </c>
      <c r="AZ22" s="446"/>
      <c r="BA22" s="446"/>
      <c r="BB22" s="446"/>
      <c r="BC22" s="446"/>
      <c r="BD22" s="446"/>
      <c r="BE22" s="446"/>
      <c r="BF22" s="446"/>
      <c r="BG22" s="446"/>
      <c r="BH22" s="446"/>
      <c r="BI22" s="446"/>
      <c r="BJ22" s="446"/>
      <c r="BK22" s="446"/>
      <c r="BL22" s="446"/>
      <c r="BM22" s="447"/>
      <c r="BN22" s="448">
        <v>24539759</v>
      </c>
      <c r="BO22" s="449"/>
      <c r="BP22" s="449"/>
      <c r="BQ22" s="449"/>
      <c r="BR22" s="449"/>
      <c r="BS22" s="449"/>
      <c r="BT22" s="449"/>
      <c r="BU22" s="450"/>
      <c r="BV22" s="448">
        <v>25233042</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15">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171</v>
      </c>
      <c r="AZ23" s="434"/>
      <c r="BA23" s="434"/>
      <c r="BB23" s="434"/>
      <c r="BC23" s="434"/>
      <c r="BD23" s="434"/>
      <c r="BE23" s="434"/>
      <c r="BF23" s="434"/>
      <c r="BG23" s="434"/>
      <c r="BH23" s="434"/>
      <c r="BI23" s="434"/>
      <c r="BJ23" s="434"/>
      <c r="BK23" s="434"/>
      <c r="BL23" s="434"/>
      <c r="BM23" s="435"/>
      <c r="BN23" s="419">
        <v>17882132</v>
      </c>
      <c r="BO23" s="420"/>
      <c r="BP23" s="420"/>
      <c r="BQ23" s="420"/>
      <c r="BR23" s="420"/>
      <c r="BS23" s="420"/>
      <c r="BT23" s="420"/>
      <c r="BU23" s="421"/>
      <c r="BV23" s="419">
        <v>17873118</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
      <c r="A24" s="181"/>
      <c r="B24" s="398"/>
      <c r="C24" s="399"/>
      <c r="D24" s="400"/>
      <c r="E24" s="375" t="s">
        <v>172</v>
      </c>
      <c r="F24" s="376"/>
      <c r="G24" s="376"/>
      <c r="H24" s="376"/>
      <c r="I24" s="376"/>
      <c r="J24" s="376"/>
      <c r="K24" s="377"/>
      <c r="L24" s="372">
        <v>1</v>
      </c>
      <c r="M24" s="373"/>
      <c r="N24" s="373"/>
      <c r="O24" s="373"/>
      <c r="P24" s="374"/>
      <c r="Q24" s="372">
        <v>7398</v>
      </c>
      <c r="R24" s="373"/>
      <c r="S24" s="373"/>
      <c r="T24" s="373"/>
      <c r="U24" s="373"/>
      <c r="V24" s="374"/>
      <c r="W24" s="462"/>
      <c r="X24" s="399"/>
      <c r="Y24" s="400"/>
      <c r="Z24" s="375" t="s">
        <v>173</v>
      </c>
      <c r="AA24" s="376"/>
      <c r="AB24" s="376"/>
      <c r="AC24" s="376"/>
      <c r="AD24" s="376"/>
      <c r="AE24" s="376"/>
      <c r="AF24" s="376"/>
      <c r="AG24" s="377"/>
      <c r="AH24" s="372">
        <v>438</v>
      </c>
      <c r="AI24" s="373"/>
      <c r="AJ24" s="373"/>
      <c r="AK24" s="373"/>
      <c r="AL24" s="374"/>
      <c r="AM24" s="372">
        <v>1485696</v>
      </c>
      <c r="AN24" s="373"/>
      <c r="AO24" s="373"/>
      <c r="AP24" s="373"/>
      <c r="AQ24" s="373"/>
      <c r="AR24" s="374"/>
      <c r="AS24" s="372">
        <v>3392</v>
      </c>
      <c r="AT24" s="373"/>
      <c r="AU24" s="373"/>
      <c r="AV24" s="373"/>
      <c r="AW24" s="373"/>
      <c r="AX24" s="432"/>
      <c r="AY24" s="392" t="s">
        <v>174</v>
      </c>
      <c r="AZ24" s="393"/>
      <c r="BA24" s="393"/>
      <c r="BB24" s="393"/>
      <c r="BC24" s="393"/>
      <c r="BD24" s="393"/>
      <c r="BE24" s="393"/>
      <c r="BF24" s="393"/>
      <c r="BG24" s="393"/>
      <c r="BH24" s="393"/>
      <c r="BI24" s="393"/>
      <c r="BJ24" s="393"/>
      <c r="BK24" s="393"/>
      <c r="BL24" s="393"/>
      <c r="BM24" s="394"/>
      <c r="BN24" s="419">
        <v>17113108</v>
      </c>
      <c r="BO24" s="420"/>
      <c r="BP24" s="420"/>
      <c r="BQ24" s="420"/>
      <c r="BR24" s="420"/>
      <c r="BS24" s="420"/>
      <c r="BT24" s="420"/>
      <c r="BU24" s="421"/>
      <c r="BV24" s="419">
        <v>17113557</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15">
      <c r="A25" s="181"/>
      <c r="B25" s="398"/>
      <c r="C25" s="399"/>
      <c r="D25" s="400"/>
      <c r="E25" s="375" t="s">
        <v>175</v>
      </c>
      <c r="F25" s="376"/>
      <c r="G25" s="376"/>
      <c r="H25" s="376"/>
      <c r="I25" s="376"/>
      <c r="J25" s="376"/>
      <c r="K25" s="377"/>
      <c r="L25" s="372">
        <v>1</v>
      </c>
      <c r="M25" s="373"/>
      <c r="N25" s="373"/>
      <c r="O25" s="373"/>
      <c r="P25" s="374"/>
      <c r="Q25" s="372">
        <v>6251</v>
      </c>
      <c r="R25" s="373"/>
      <c r="S25" s="373"/>
      <c r="T25" s="373"/>
      <c r="U25" s="373"/>
      <c r="V25" s="374"/>
      <c r="W25" s="462"/>
      <c r="X25" s="399"/>
      <c r="Y25" s="400"/>
      <c r="Z25" s="375" t="s">
        <v>176</v>
      </c>
      <c r="AA25" s="376"/>
      <c r="AB25" s="376"/>
      <c r="AC25" s="376"/>
      <c r="AD25" s="376"/>
      <c r="AE25" s="376"/>
      <c r="AF25" s="376"/>
      <c r="AG25" s="377"/>
      <c r="AH25" s="372">
        <v>85</v>
      </c>
      <c r="AI25" s="373"/>
      <c r="AJ25" s="373"/>
      <c r="AK25" s="373"/>
      <c r="AL25" s="374"/>
      <c r="AM25" s="372">
        <v>253725</v>
      </c>
      <c r="AN25" s="373"/>
      <c r="AO25" s="373"/>
      <c r="AP25" s="373"/>
      <c r="AQ25" s="373"/>
      <c r="AR25" s="374"/>
      <c r="AS25" s="372">
        <v>2985</v>
      </c>
      <c r="AT25" s="373"/>
      <c r="AU25" s="373"/>
      <c r="AV25" s="373"/>
      <c r="AW25" s="373"/>
      <c r="AX25" s="432"/>
      <c r="AY25" s="445" t="s">
        <v>177</v>
      </c>
      <c r="AZ25" s="446"/>
      <c r="BA25" s="446"/>
      <c r="BB25" s="446"/>
      <c r="BC25" s="446"/>
      <c r="BD25" s="446"/>
      <c r="BE25" s="446"/>
      <c r="BF25" s="446"/>
      <c r="BG25" s="446"/>
      <c r="BH25" s="446"/>
      <c r="BI25" s="446"/>
      <c r="BJ25" s="446"/>
      <c r="BK25" s="446"/>
      <c r="BL25" s="446"/>
      <c r="BM25" s="447"/>
      <c r="BN25" s="448">
        <v>8505627</v>
      </c>
      <c r="BO25" s="449"/>
      <c r="BP25" s="449"/>
      <c r="BQ25" s="449"/>
      <c r="BR25" s="449"/>
      <c r="BS25" s="449"/>
      <c r="BT25" s="449"/>
      <c r="BU25" s="450"/>
      <c r="BV25" s="448">
        <v>2187507</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15">
      <c r="A26" s="181"/>
      <c r="B26" s="398"/>
      <c r="C26" s="399"/>
      <c r="D26" s="400"/>
      <c r="E26" s="375" t="s">
        <v>178</v>
      </c>
      <c r="F26" s="376"/>
      <c r="G26" s="376"/>
      <c r="H26" s="376"/>
      <c r="I26" s="376"/>
      <c r="J26" s="376"/>
      <c r="K26" s="377"/>
      <c r="L26" s="372">
        <v>1</v>
      </c>
      <c r="M26" s="373"/>
      <c r="N26" s="373"/>
      <c r="O26" s="373"/>
      <c r="P26" s="374"/>
      <c r="Q26" s="372">
        <v>5577</v>
      </c>
      <c r="R26" s="373"/>
      <c r="S26" s="373"/>
      <c r="T26" s="373"/>
      <c r="U26" s="373"/>
      <c r="V26" s="374"/>
      <c r="W26" s="462"/>
      <c r="X26" s="399"/>
      <c r="Y26" s="400"/>
      <c r="Z26" s="375" t="s">
        <v>179</v>
      </c>
      <c r="AA26" s="430"/>
      <c r="AB26" s="430"/>
      <c r="AC26" s="430"/>
      <c r="AD26" s="430"/>
      <c r="AE26" s="430"/>
      <c r="AF26" s="430"/>
      <c r="AG26" s="431"/>
      <c r="AH26" s="372">
        <v>10</v>
      </c>
      <c r="AI26" s="373"/>
      <c r="AJ26" s="373"/>
      <c r="AK26" s="373"/>
      <c r="AL26" s="374"/>
      <c r="AM26" s="372">
        <v>38940</v>
      </c>
      <c r="AN26" s="373"/>
      <c r="AO26" s="373"/>
      <c r="AP26" s="373"/>
      <c r="AQ26" s="373"/>
      <c r="AR26" s="374"/>
      <c r="AS26" s="372">
        <v>3894</v>
      </c>
      <c r="AT26" s="373"/>
      <c r="AU26" s="373"/>
      <c r="AV26" s="373"/>
      <c r="AW26" s="373"/>
      <c r="AX26" s="432"/>
      <c r="AY26" s="459" t="s">
        <v>180</v>
      </c>
      <c r="AZ26" s="379"/>
      <c r="BA26" s="379"/>
      <c r="BB26" s="379"/>
      <c r="BC26" s="379"/>
      <c r="BD26" s="379"/>
      <c r="BE26" s="379"/>
      <c r="BF26" s="379"/>
      <c r="BG26" s="379"/>
      <c r="BH26" s="379"/>
      <c r="BI26" s="379"/>
      <c r="BJ26" s="379"/>
      <c r="BK26" s="379"/>
      <c r="BL26" s="379"/>
      <c r="BM26" s="460"/>
      <c r="BN26" s="419" t="s">
        <v>129</v>
      </c>
      <c r="BO26" s="420"/>
      <c r="BP26" s="420"/>
      <c r="BQ26" s="420"/>
      <c r="BR26" s="420"/>
      <c r="BS26" s="420"/>
      <c r="BT26" s="420"/>
      <c r="BU26" s="421"/>
      <c r="BV26" s="419" t="s">
        <v>181</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
      <c r="A27" s="181"/>
      <c r="B27" s="398"/>
      <c r="C27" s="399"/>
      <c r="D27" s="400"/>
      <c r="E27" s="375" t="s">
        <v>182</v>
      </c>
      <c r="F27" s="376"/>
      <c r="G27" s="376"/>
      <c r="H27" s="376"/>
      <c r="I27" s="376"/>
      <c r="J27" s="376"/>
      <c r="K27" s="377"/>
      <c r="L27" s="372">
        <v>1</v>
      </c>
      <c r="M27" s="373"/>
      <c r="N27" s="373"/>
      <c r="O27" s="373"/>
      <c r="P27" s="374"/>
      <c r="Q27" s="372">
        <v>4000</v>
      </c>
      <c r="R27" s="373"/>
      <c r="S27" s="373"/>
      <c r="T27" s="373"/>
      <c r="U27" s="373"/>
      <c r="V27" s="374"/>
      <c r="W27" s="462"/>
      <c r="X27" s="399"/>
      <c r="Y27" s="400"/>
      <c r="Z27" s="375" t="s">
        <v>183</v>
      </c>
      <c r="AA27" s="376"/>
      <c r="AB27" s="376"/>
      <c r="AC27" s="376"/>
      <c r="AD27" s="376"/>
      <c r="AE27" s="376"/>
      <c r="AF27" s="376"/>
      <c r="AG27" s="377"/>
      <c r="AH27" s="372">
        <v>12</v>
      </c>
      <c r="AI27" s="373"/>
      <c r="AJ27" s="373"/>
      <c r="AK27" s="373"/>
      <c r="AL27" s="374"/>
      <c r="AM27" s="372">
        <v>45636</v>
      </c>
      <c r="AN27" s="373"/>
      <c r="AO27" s="373"/>
      <c r="AP27" s="373"/>
      <c r="AQ27" s="373"/>
      <c r="AR27" s="374"/>
      <c r="AS27" s="372">
        <v>3803</v>
      </c>
      <c r="AT27" s="373"/>
      <c r="AU27" s="373"/>
      <c r="AV27" s="373"/>
      <c r="AW27" s="373"/>
      <c r="AX27" s="432"/>
      <c r="AY27" s="456" t="s">
        <v>184</v>
      </c>
      <c r="AZ27" s="457"/>
      <c r="BA27" s="457"/>
      <c r="BB27" s="457"/>
      <c r="BC27" s="457"/>
      <c r="BD27" s="457"/>
      <c r="BE27" s="457"/>
      <c r="BF27" s="457"/>
      <c r="BG27" s="457"/>
      <c r="BH27" s="457"/>
      <c r="BI27" s="457"/>
      <c r="BJ27" s="457"/>
      <c r="BK27" s="457"/>
      <c r="BL27" s="457"/>
      <c r="BM27" s="458"/>
      <c r="BN27" s="453">
        <v>570630</v>
      </c>
      <c r="BO27" s="454"/>
      <c r="BP27" s="454"/>
      <c r="BQ27" s="454"/>
      <c r="BR27" s="454"/>
      <c r="BS27" s="454"/>
      <c r="BT27" s="454"/>
      <c r="BU27" s="455"/>
      <c r="BV27" s="453">
        <v>570630</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15">
      <c r="A28" s="181"/>
      <c r="B28" s="398"/>
      <c r="C28" s="399"/>
      <c r="D28" s="400"/>
      <c r="E28" s="375" t="s">
        <v>185</v>
      </c>
      <c r="F28" s="376"/>
      <c r="G28" s="376"/>
      <c r="H28" s="376"/>
      <c r="I28" s="376"/>
      <c r="J28" s="376"/>
      <c r="K28" s="377"/>
      <c r="L28" s="372">
        <v>1</v>
      </c>
      <c r="M28" s="373"/>
      <c r="N28" s="373"/>
      <c r="O28" s="373"/>
      <c r="P28" s="374"/>
      <c r="Q28" s="372">
        <v>3600</v>
      </c>
      <c r="R28" s="373"/>
      <c r="S28" s="373"/>
      <c r="T28" s="373"/>
      <c r="U28" s="373"/>
      <c r="V28" s="374"/>
      <c r="W28" s="462"/>
      <c r="X28" s="399"/>
      <c r="Y28" s="400"/>
      <c r="Z28" s="375" t="s">
        <v>186</v>
      </c>
      <c r="AA28" s="376"/>
      <c r="AB28" s="376"/>
      <c r="AC28" s="376"/>
      <c r="AD28" s="376"/>
      <c r="AE28" s="376"/>
      <c r="AF28" s="376"/>
      <c r="AG28" s="377"/>
      <c r="AH28" s="372" t="s">
        <v>138</v>
      </c>
      <c r="AI28" s="373"/>
      <c r="AJ28" s="373"/>
      <c r="AK28" s="373"/>
      <c r="AL28" s="374"/>
      <c r="AM28" s="372" t="s">
        <v>138</v>
      </c>
      <c r="AN28" s="373"/>
      <c r="AO28" s="373"/>
      <c r="AP28" s="373"/>
      <c r="AQ28" s="373"/>
      <c r="AR28" s="374"/>
      <c r="AS28" s="372" t="s">
        <v>138</v>
      </c>
      <c r="AT28" s="373"/>
      <c r="AU28" s="373"/>
      <c r="AV28" s="373"/>
      <c r="AW28" s="373"/>
      <c r="AX28" s="432"/>
      <c r="AY28" s="436" t="s">
        <v>187</v>
      </c>
      <c r="AZ28" s="437"/>
      <c r="BA28" s="437"/>
      <c r="BB28" s="438"/>
      <c r="BC28" s="445" t="s">
        <v>49</v>
      </c>
      <c r="BD28" s="446"/>
      <c r="BE28" s="446"/>
      <c r="BF28" s="446"/>
      <c r="BG28" s="446"/>
      <c r="BH28" s="446"/>
      <c r="BI28" s="446"/>
      <c r="BJ28" s="446"/>
      <c r="BK28" s="446"/>
      <c r="BL28" s="446"/>
      <c r="BM28" s="447"/>
      <c r="BN28" s="448">
        <v>5501302</v>
      </c>
      <c r="BO28" s="449"/>
      <c r="BP28" s="449"/>
      <c r="BQ28" s="449"/>
      <c r="BR28" s="449"/>
      <c r="BS28" s="449"/>
      <c r="BT28" s="449"/>
      <c r="BU28" s="450"/>
      <c r="BV28" s="448">
        <v>5957067</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15">
      <c r="A29" s="181"/>
      <c r="B29" s="398"/>
      <c r="C29" s="399"/>
      <c r="D29" s="400"/>
      <c r="E29" s="375" t="s">
        <v>188</v>
      </c>
      <c r="F29" s="376"/>
      <c r="G29" s="376"/>
      <c r="H29" s="376"/>
      <c r="I29" s="376"/>
      <c r="J29" s="376"/>
      <c r="K29" s="377"/>
      <c r="L29" s="372">
        <v>16</v>
      </c>
      <c r="M29" s="373"/>
      <c r="N29" s="373"/>
      <c r="O29" s="373"/>
      <c r="P29" s="374"/>
      <c r="Q29" s="372">
        <v>3400</v>
      </c>
      <c r="R29" s="373"/>
      <c r="S29" s="373"/>
      <c r="T29" s="373"/>
      <c r="U29" s="373"/>
      <c r="V29" s="374"/>
      <c r="W29" s="463"/>
      <c r="X29" s="464"/>
      <c r="Y29" s="465"/>
      <c r="Z29" s="375" t="s">
        <v>189</v>
      </c>
      <c r="AA29" s="376"/>
      <c r="AB29" s="376"/>
      <c r="AC29" s="376"/>
      <c r="AD29" s="376"/>
      <c r="AE29" s="376"/>
      <c r="AF29" s="376"/>
      <c r="AG29" s="377"/>
      <c r="AH29" s="372">
        <v>450</v>
      </c>
      <c r="AI29" s="373"/>
      <c r="AJ29" s="373"/>
      <c r="AK29" s="373"/>
      <c r="AL29" s="374"/>
      <c r="AM29" s="372">
        <v>1531332</v>
      </c>
      <c r="AN29" s="373"/>
      <c r="AO29" s="373"/>
      <c r="AP29" s="373"/>
      <c r="AQ29" s="373"/>
      <c r="AR29" s="374"/>
      <c r="AS29" s="372">
        <v>3403</v>
      </c>
      <c r="AT29" s="373"/>
      <c r="AU29" s="373"/>
      <c r="AV29" s="373"/>
      <c r="AW29" s="373"/>
      <c r="AX29" s="432"/>
      <c r="AY29" s="439"/>
      <c r="AZ29" s="440"/>
      <c r="BA29" s="440"/>
      <c r="BB29" s="441"/>
      <c r="BC29" s="433" t="s">
        <v>190</v>
      </c>
      <c r="BD29" s="434"/>
      <c r="BE29" s="434"/>
      <c r="BF29" s="434"/>
      <c r="BG29" s="434"/>
      <c r="BH29" s="434"/>
      <c r="BI29" s="434"/>
      <c r="BJ29" s="434"/>
      <c r="BK29" s="434"/>
      <c r="BL29" s="434"/>
      <c r="BM29" s="435"/>
      <c r="BN29" s="419">
        <v>1940306</v>
      </c>
      <c r="BO29" s="420"/>
      <c r="BP29" s="420"/>
      <c r="BQ29" s="420"/>
      <c r="BR29" s="420"/>
      <c r="BS29" s="420"/>
      <c r="BT29" s="420"/>
      <c r="BU29" s="421"/>
      <c r="BV29" s="419">
        <v>1937011</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191</v>
      </c>
      <c r="X30" s="387"/>
      <c r="Y30" s="387"/>
      <c r="Z30" s="387"/>
      <c r="AA30" s="387"/>
      <c r="AB30" s="387"/>
      <c r="AC30" s="387"/>
      <c r="AD30" s="387"/>
      <c r="AE30" s="387"/>
      <c r="AF30" s="387"/>
      <c r="AG30" s="388"/>
      <c r="AH30" s="389">
        <v>99.9</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51</v>
      </c>
      <c r="BD30" s="393"/>
      <c r="BE30" s="393"/>
      <c r="BF30" s="393"/>
      <c r="BG30" s="393"/>
      <c r="BH30" s="393"/>
      <c r="BI30" s="393"/>
      <c r="BJ30" s="393"/>
      <c r="BK30" s="393"/>
      <c r="BL30" s="393"/>
      <c r="BM30" s="394"/>
      <c r="BN30" s="453">
        <v>9612654</v>
      </c>
      <c r="BO30" s="454"/>
      <c r="BP30" s="454"/>
      <c r="BQ30" s="454"/>
      <c r="BR30" s="454"/>
      <c r="BS30" s="454"/>
      <c r="BT30" s="454"/>
      <c r="BU30" s="455"/>
      <c r="BV30" s="453">
        <v>9891302</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8" t="s">
        <v>192</v>
      </c>
      <c r="D32" s="378"/>
      <c r="E32" s="378"/>
      <c r="F32" s="378"/>
      <c r="G32" s="378"/>
      <c r="H32" s="378"/>
      <c r="I32" s="378"/>
      <c r="J32" s="378"/>
      <c r="K32" s="378"/>
      <c r="L32" s="378"/>
      <c r="M32" s="378"/>
      <c r="N32" s="378"/>
      <c r="O32" s="378"/>
      <c r="P32" s="378"/>
      <c r="Q32" s="378"/>
      <c r="R32" s="378"/>
      <c r="S32" s="378"/>
      <c r="U32" s="379" t="s">
        <v>193</v>
      </c>
      <c r="V32" s="379"/>
      <c r="W32" s="379"/>
      <c r="X32" s="379"/>
      <c r="Y32" s="379"/>
      <c r="Z32" s="379"/>
      <c r="AA32" s="379"/>
      <c r="AB32" s="379"/>
      <c r="AC32" s="379"/>
      <c r="AD32" s="379"/>
      <c r="AE32" s="379"/>
      <c r="AF32" s="379"/>
      <c r="AG32" s="379"/>
      <c r="AH32" s="379"/>
      <c r="AI32" s="379"/>
      <c r="AJ32" s="379"/>
      <c r="AK32" s="379"/>
      <c r="AM32" s="379" t="s">
        <v>194</v>
      </c>
      <c r="AN32" s="379"/>
      <c r="AO32" s="379"/>
      <c r="AP32" s="379"/>
      <c r="AQ32" s="379"/>
      <c r="AR32" s="379"/>
      <c r="AS32" s="379"/>
      <c r="AT32" s="379"/>
      <c r="AU32" s="379"/>
      <c r="AV32" s="379"/>
      <c r="AW32" s="379"/>
      <c r="AX32" s="379"/>
      <c r="AY32" s="379"/>
      <c r="AZ32" s="379"/>
      <c r="BA32" s="379"/>
      <c r="BB32" s="379"/>
      <c r="BC32" s="379"/>
      <c r="BE32" s="379" t="s">
        <v>195</v>
      </c>
      <c r="BF32" s="379"/>
      <c r="BG32" s="379"/>
      <c r="BH32" s="379"/>
      <c r="BI32" s="379"/>
      <c r="BJ32" s="379"/>
      <c r="BK32" s="379"/>
      <c r="BL32" s="379"/>
      <c r="BM32" s="379"/>
      <c r="BN32" s="379"/>
      <c r="BO32" s="379"/>
      <c r="BP32" s="379"/>
      <c r="BQ32" s="379"/>
      <c r="BR32" s="379"/>
      <c r="BS32" s="379"/>
      <c r="BT32" s="379"/>
      <c r="BU32" s="379"/>
      <c r="BW32" s="379" t="s">
        <v>196</v>
      </c>
      <c r="BX32" s="379"/>
      <c r="BY32" s="379"/>
      <c r="BZ32" s="379"/>
      <c r="CA32" s="379"/>
      <c r="CB32" s="379"/>
      <c r="CC32" s="379"/>
      <c r="CD32" s="379"/>
      <c r="CE32" s="379"/>
      <c r="CF32" s="379"/>
      <c r="CG32" s="379"/>
      <c r="CH32" s="379"/>
      <c r="CI32" s="379"/>
      <c r="CJ32" s="379"/>
      <c r="CK32" s="379"/>
      <c r="CL32" s="379"/>
      <c r="CM32" s="379"/>
      <c r="CO32" s="379" t="s">
        <v>197</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15">
      <c r="A33" s="181"/>
      <c r="B33" s="205"/>
      <c r="C33" s="371" t="s">
        <v>198</v>
      </c>
      <c r="D33" s="371"/>
      <c r="E33" s="370" t="s">
        <v>199</v>
      </c>
      <c r="F33" s="370"/>
      <c r="G33" s="370"/>
      <c r="H33" s="370"/>
      <c r="I33" s="370"/>
      <c r="J33" s="370"/>
      <c r="K33" s="370"/>
      <c r="L33" s="370"/>
      <c r="M33" s="370"/>
      <c r="N33" s="370"/>
      <c r="O33" s="370"/>
      <c r="P33" s="370"/>
      <c r="Q33" s="370"/>
      <c r="R33" s="370"/>
      <c r="S33" s="370"/>
      <c r="T33" s="206"/>
      <c r="U33" s="371" t="s">
        <v>198</v>
      </c>
      <c r="V33" s="371"/>
      <c r="W33" s="370" t="s">
        <v>199</v>
      </c>
      <c r="X33" s="370"/>
      <c r="Y33" s="370"/>
      <c r="Z33" s="370"/>
      <c r="AA33" s="370"/>
      <c r="AB33" s="370"/>
      <c r="AC33" s="370"/>
      <c r="AD33" s="370"/>
      <c r="AE33" s="370"/>
      <c r="AF33" s="370"/>
      <c r="AG33" s="370"/>
      <c r="AH33" s="370"/>
      <c r="AI33" s="370"/>
      <c r="AJ33" s="370"/>
      <c r="AK33" s="370"/>
      <c r="AL33" s="206"/>
      <c r="AM33" s="371" t="s">
        <v>200</v>
      </c>
      <c r="AN33" s="371"/>
      <c r="AO33" s="370" t="s">
        <v>201</v>
      </c>
      <c r="AP33" s="370"/>
      <c r="AQ33" s="370"/>
      <c r="AR33" s="370"/>
      <c r="AS33" s="370"/>
      <c r="AT33" s="370"/>
      <c r="AU33" s="370"/>
      <c r="AV33" s="370"/>
      <c r="AW33" s="370"/>
      <c r="AX33" s="370"/>
      <c r="AY33" s="370"/>
      <c r="AZ33" s="370"/>
      <c r="BA33" s="370"/>
      <c r="BB33" s="370"/>
      <c r="BC33" s="370"/>
      <c r="BD33" s="207"/>
      <c r="BE33" s="370" t="s">
        <v>202</v>
      </c>
      <c r="BF33" s="370"/>
      <c r="BG33" s="370" t="s">
        <v>203</v>
      </c>
      <c r="BH33" s="370"/>
      <c r="BI33" s="370"/>
      <c r="BJ33" s="370"/>
      <c r="BK33" s="370"/>
      <c r="BL33" s="370"/>
      <c r="BM33" s="370"/>
      <c r="BN33" s="370"/>
      <c r="BO33" s="370"/>
      <c r="BP33" s="370"/>
      <c r="BQ33" s="370"/>
      <c r="BR33" s="370"/>
      <c r="BS33" s="370"/>
      <c r="BT33" s="370"/>
      <c r="BU33" s="370"/>
      <c r="BV33" s="207"/>
      <c r="BW33" s="371" t="s">
        <v>202</v>
      </c>
      <c r="BX33" s="371"/>
      <c r="BY33" s="370" t="s">
        <v>204</v>
      </c>
      <c r="BZ33" s="370"/>
      <c r="CA33" s="370"/>
      <c r="CB33" s="370"/>
      <c r="CC33" s="370"/>
      <c r="CD33" s="370"/>
      <c r="CE33" s="370"/>
      <c r="CF33" s="370"/>
      <c r="CG33" s="370"/>
      <c r="CH33" s="370"/>
      <c r="CI33" s="370"/>
      <c r="CJ33" s="370"/>
      <c r="CK33" s="370"/>
      <c r="CL33" s="370"/>
      <c r="CM33" s="370"/>
      <c r="CN33" s="206"/>
      <c r="CO33" s="371" t="s">
        <v>200</v>
      </c>
      <c r="CP33" s="371"/>
      <c r="CQ33" s="370" t="s">
        <v>205</v>
      </c>
      <c r="CR33" s="370"/>
      <c r="CS33" s="370"/>
      <c r="CT33" s="370"/>
      <c r="CU33" s="370"/>
      <c r="CV33" s="370"/>
      <c r="CW33" s="370"/>
      <c r="CX33" s="370"/>
      <c r="CY33" s="370"/>
      <c r="CZ33" s="370"/>
      <c r="DA33" s="370"/>
      <c r="DB33" s="370"/>
      <c r="DC33" s="370"/>
      <c r="DD33" s="370"/>
      <c r="DE33" s="370"/>
      <c r="DF33" s="206"/>
      <c r="DG33" s="369" t="s">
        <v>206</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f>IF(AO34="","",MAX(C34:D43,U34:V43)+1)</f>
        <v>5</v>
      </c>
      <c r="AN34" s="367"/>
      <c r="AO34" s="368" t="str">
        <f>IF('各会計、関係団体の財政状況及び健全化判断比率'!B31="","",'各会計、関係団体の財政状況及び健全化判断比率'!B31)</f>
        <v>上水道特別会計</v>
      </c>
      <c r="AP34" s="368"/>
      <c r="AQ34" s="368"/>
      <c r="AR34" s="368"/>
      <c r="AS34" s="368"/>
      <c r="AT34" s="368"/>
      <c r="AU34" s="368"/>
      <c r="AV34" s="368"/>
      <c r="AW34" s="368"/>
      <c r="AX34" s="368"/>
      <c r="AY34" s="368"/>
      <c r="AZ34" s="368"/>
      <c r="BA34" s="368"/>
      <c r="BB34" s="368"/>
      <c r="BC34" s="368"/>
      <c r="BD34" s="181"/>
      <c r="BE34" s="367">
        <f>IF(BG34="","",MAX(C34:D43,U34:V43,AM34:AN43)+1)</f>
        <v>9</v>
      </c>
      <c r="BF34" s="367"/>
      <c r="BG34" s="368" t="str">
        <f>IF('各会計、関係団体の財政状況及び健全化判断比率'!B35="","",'各会計、関係団体の財政状況及び健全化判断比率'!B35)</f>
        <v>農業集落排水特別会計</v>
      </c>
      <c r="BH34" s="368"/>
      <c r="BI34" s="368"/>
      <c r="BJ34" s="368"/>
      <c r="BK34" s="368"/>
      <c r="BL34" s="368"/>
      <c r="BM34" s="368"/>
      <c r="BN34" s="368"/>
      <c r="BO34" s="368"/>
      <c r="BP34" s="368"/>
      <c r="BQ34" s="368"/>
      <c r="BR34" s="368"/>
      <c r="BS34" s="368"/>
      <c r="BT34" s="368"/>
      <c r="BU34" s="368"/>
      <c r="BV34" s="181"/>
      <c r="BW34" s="367">
        <f>IF(BY34="","",MAX(C34:D43,U34:V43,AM34:AN43,BE34:BF43)+1)</f>
        <v>11</v>
      </c>
      <c r="BX34" s="367"/>
      <c r="BY34" s="368" t="str">
        <f>IF('各会計、関係団体の財政状況及び健全化判断比率'!B68="","",'各会計、関係団体の財政状況及び健全化判断比率'!B68)</f>
        <v>大分県退職手当組合</v>
      </c>
      <c r="BZ34" s="368"/>
      <c r="CA34" s="368"/>
      <c r="CB34" s="368"/>
      <c r="CC34" s="368"/>
      <c r="CD34" s="368"/>
      <c r="CE34" s="368"/>
      <c r="CF34" s="368"/>
      <c r="CG34" s="368"/>
      <c r="CH34" s="368"/>
      <c r="CI34" s="368"/>
      <c r="CJ34" s="368"/>
      <c r="CK34" s="368"/>
      <c r="CL34" s="368"/>
      <c r="CM34" s="368"/>
      <c r="CN34" s="181"/>
      <c r="CO34" s="367">
        <f>IF(CQ34="","",MAX(C34:D43,U34:V43,AM34:AN43,BE34:BF43,BW34:BX43)+1)</f>
        <v>17</v>
      </c>
      <c r="CP34" s="367"/>
      <c r="CQ34" s="368" t="str">
        <f>IF('各会計、関係団体の財政状況及び健全化判断比率'!BS7="","",'各会計、関係団体の財政状況及び健全化判断比率'!BS7)</f>
        <v>豊後大野市土地開発公社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介護保険特別会計</v>
      </c>
      <c r="X35" s="368"/>
      <c r="Y35" s="368"/>
      <c r="Z35" s="368"/>
      <c r="AA35" s="368"/>
      <c r="AB35" s="368"/>
      <c r="AC35" s="368"/>
      <c r="AD35" s="368"/>
      <c r="AE35" s="368"/>
      <c r="AF35" s="368"/>
      <c r="AG35" s="368"/>
      <c r="AH35" s="368"/>
      <c r="AI35" s="368"/>
      <c r="AJ35" s="368"/>
      <c r="AK35" s="368"/>
      <c r="AL35" s="181"/>
      <c r="AM35" s="367">
        <f t="shared" ref="AM35:AM43" si="0">IF(AO35="","",AM34+1)</f>
        <v>6</v>
      </c>
      <c r="AN35" s="367"/>
      <c r="AO35" s="368" t="str">
        <f>IF('各会計、関係団体の財政状況及び健全化判断比率'!B32="","",'各会計、関係団体の財政状況及び健全化判断比率'!B32)</f>
        <v>病院事業特別会計</v>
      </c>
      <c r="AP35" s="368"/>
      <c r="AQ35" s="368"/>
      <c r="AR35" s="368"/>
      <c r="AS35" s="368"/>
      <c r="AT35" s="368"/>
      <c r="AU35" s="368"/>
      <c r="AV35" s="368"/>
      <c r="AW35" s="368"/>
      <c r="AX35" s="368"/>
      <c r="AY35" s="368"/>
      <c r="AZ35" s="368"/>
      <c r="BA35" s="368"/>
      <c r="BB35" s="368"/>
      <c r="BC35" s="368"/>
      <c r="BD35" s="181"/>
      <c r="BE35" s="367">
        <f t="shared" ref="BE35:BE43" si="1">IF(BG35="","",BE34+1)</f>
        <v>10</v>
      </c>
      <c r="BF35" s="367"/>
      <c r="BG35" s="368" t="str">
        <f>IF('各会計、関係団体の財政状況及び健全化判断比率'!B36="","",'各会計、関係団体の財政状況及び健全化判断比率'!B36)</f>
        <v>浄化槽施設特別会計</v>
      </c>
      <c r="BH35" s="368"/>
      <c r="BI35" s="368"/>
      <c r="BJ35" s="368"/>
      <c r="BK35" s="368"/>
      <c r="BL35" s="368"/>
      <c r="BM35" s="368"/>
      <c r="BN35" s="368"/>
      <c r="BO35" s="368"/>
      <c r="BP35" s="368"/>
      <c r="BQ35" s="368"/>
      <c r="BR35" s="368"/>
      <c r="BS35" s="368"/>
      <c r="BT35" s="368"/>
      <c r="BU35" s="368"/>
      <c r="BV35" s="181"/>
      <c r="BW35" s="367">
        <f t="shared" ref="BW35:BW43" si="2">IF(BY35="","",BW34+1)</f>
        <v>12</v>
      </c>
      <c r="BX35" s="367"/>
      <c r="BY35" s="368" t="str">
        <f>IF('各会計、関係団体の財政状況及び健全化判断比率'!B69="","",'各会計、関係団体の財政状況及び健全化判断比率'!B69)</f>
        <v>大分県消防補償等組合</v>
      </c>
      <c r="BZ35" s="368"/>
      <c r="CA35" s="368"/>
      <c r="CB35" s="368"/>
      <c r="CC35" s="368"/>
      <c r="CD35" s="368"/>
      <c r="CE35" s="368"/>
      <c r="CF35" s="368"/>
      <c r="CG35" s="368"/>
      <c r="CH35" s="368"/>
      <c r="CI35" s="368"/>
      <c r="CJ35" s="368"/>
      <c r="CK35" s="368"/>
      <c r="CL35" s="368"/>
      <c r="CM35" s="368"/>
      <c r="CN35" s="181"/>
      <c r="CO35" s="367">
        <f t="shared" ref="CO35:CO43" si="3">IF(CQ35="","",CO34+1)</f>
        <v>18</v>
      </c>
      <c r="CP35" s="367"/>
      <c r="CQ35" s="368" t="str">
        <f>IF('各会計、関係団体の財政状況及び健全化判断比率'!BS8="","",'各会計、関係団体の財政状況及び健全化判断比率'!BS8)</f>
        <v>豊後大野市農林業振興公社</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81"/>
      <c r="AM36" s="367">
        <f t="shared" si="0"/>
        <v>7</v>
      </c>
      <c r="AN36" s="367"/>
      <c r="AO36" s="368" t="str">
        <f>IF('各会計、関係団体の財政状況及び健全化判断比率'!B33="","",'各会計、関係団体の財政状況及び健全化判断比率'!B33)</f>
        <v>電気事業特別会計</v>
      </c>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13</v>
      </c>
      <c r="BX36" s="367"/>
      <c r="BY36" s="368" t="str">
        <f>IF('各会計、関係団体の財政状況及び健全化判断比率'!B70="","",'各会計、関係団体の財政状況及び健全化判断比率'!B70)</f>
        <v>大分県交通災害共済組合（交通災害共済事業会計）</v>
      </c>
      <c r="BZ36" s="368"/>
      <c r="CA36" s="368"/>
      <c r="CB36" s="368"/>
      <c r="CC36" s="368"/>
      <c r="CD36" s="368"/>
      <c r="CE36" s="368"/>
      <c r="CF36" s="368"/>
      <c r="CG36" s="368"/>
      <c r="CH36" s="368"/>
      <c r="CI36" s="368"/>
      <c r="CJ36" s="368"/>
      <c r="CK36" s="368"/>
      <c r="CL36" s="368"/>
      <c r="CM36" s="368"/>
      <c r="CN36" s="181"/>
      <c r="CO36" s="367">
        <f t="shared" si="3"/>
        <v>19</v>
      </c>
      <c r="CP36" s="367"/>
      <c r="CQ36" s="368" t="str">
        <f>IF('各会計、関係団体の財政状況及び健全化判断比率'!BS9="","",'各会計、関係団体の財政状況及び健全化判断比率'!BS9)</f>
        <v>ぶんごおおのエナジー</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f t="shared" si="0"/>
        <v>8</v>
      </c>
      <c r="AN37" s="367"/>
      <c r="AO37" s="368" t="str">
        <f>IF('各会計、関係団体の財政状況及び健全化判断比率'!B34="","",'各会計、関係団体の財政状況及び健全化判断比率'!B34)</f>
        <v>公共下水道特別会計</v>
      </c>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14</v>
      </c>
      <c r="BX37" s="367"/>
      <c r="BY37" s="368" t="str">
        <f>IF('各会計、関係団体の財政状況及び健全化判断比率'!B71="","",'各会計、関係団体の財政状況及び健全化判断比率'!B71)</f>
        <v>大分県市町村会館管理組合</v>
      </c>
      <c r="BZ37" s="368"/>
      <c r="CA37" s="368"/>
      <c r="CB37" s="368"/>
      <c r="CC37" s="368"/>
      <c r="CD37" s="368"/>
      <c r="CE37" s="368"/>
      <c r="CF37" s="368"/>
      <c r="CG37" s="368"/>
      <c r="CH37" s="368"/>
      <c r="CI37" s="368"/>
      <c r="CJ37" s="368"/>
      <c r="CK37" s="368"/>
      <c r="CL37" s="368"/>
      <c r="CM37" s="368"/>
      <c r="CN37" s="181"/>
      <c r="CO37" s="367">
        <f t="shared" si="3"/>
        <v>20</v>
      </c>
      <c r="CP37" s="367"/>
      <c r="CQ37" s="368" t="str">
        <f>IF('各会計、関係団体の財政状況及び健全化判断比率'!BS10="","",'各会計、関係団体の財政状況及び健全化判断比率'!BS10)</f>
        <v>大分県農業農村振興公社</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15</v>
      </c>
      <c r="BX38" s="367"/>
      <c r="BY38" s="368" t="str">
        <f>IF('各会計、関係団体の財政状況及び健全化判断比率'!B72="","",'各会計、関係団体の財政状況及び健全化判断比率'!B72)</f>
        <v>大分県後期高齢者医療広域連合（普通会計）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16</v>
      </c>
      <c r="BX39" s="367"/>
      <c r="BY39" s="368" t="str">
        <f>IF('各会計、関係団体の財政状況及び健全化判断比率'!B73="","",'各会計、関係団体の財政状況及び健全化判断比率'!B73)</f>
        <v>大分県後期高齢者医療広域連合（後期高齢者医療事業会計）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t="str">
        <f t="shared" si="2"/>
        <v/>
      </c>
      <c r="BX40" s="367"/>
      <c r="BY40" s="368" t="str">
        <f>IF('各会計、関係団体の財政状況及び健全化判断比率'!B74="","",'各会計、関係団体の財政状況及び健全化判断比率'!B74)</f>
        <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207</v>
      </c>
      <c r="E46" s="364" t="s">
        <v>208</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209</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210</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211</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212</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213</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214</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215</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YHVGFeUv+FheySTcuPl5GDcyhukx1Lh0UsYEZe5WFP1jFZWC8iTMzUanRa723tJaD4jO2hnLY1vryA+Nu+DHNA==" saltValue="rDkTSKrj/j+uok2Ey3u1zA=="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560</v>
      </c>
      <c r="G33" s="29" t="s">
        <v>561</v>
      </c>
      <c r="H33" s="29" t="s">
        <v>562</v>
      </c>
      <c r="I33" s="29" t="s">
        <v>563</v>
      </c>
      <c r="J33" s="30" t="s">
        <v>564</v>
      </c>
      <c r="K33" s="22"/>
      <c r="L33" s="22"/>
      <c r="M33" s="22"/>
      <c r="N33" s="22"/>
      <c r="O33" s="22"/>
      <c r="P33" s="22"/>
    </row>
    <row r="34" spans="1:16" ht="39" customHeight="1" x14ac:dyDescent="0.15">
      <c r="A34" s="22"/>
      <c r="B34" s="31"/>
      <c r="C34" s="1156" t="s">
        <v>569</v>
      </c>
      <c r="D34" s="1156"/>
      <c r="E34" s="1157"/>
      <c r="F34" s="32">
        <v>8.66</v>
      </c>
      <c r="G34" s="33">
        <v>7.71</v>
      </c>
      <c r="H34" s="33">
        <v>9.66</v>
      </c>
      <c r="I34" s="33">
        <v>13.49</v>
      </c>
      <c r="J34" s="34">
        <v>18.28</v>
      </c>
      <c r="K34" s="22"/>
      <c r="L34" s="22"/>
      <c r="M34" s="22"/>
      <c r="N34" s="22"/>
      <c r="O34" s="22"/>
      <c r="P34" s="22"/>
    </row>
    <row r="35" spans="1:16" ht="39" customHeight="1" x14ac:dyDescent="0.15">
      <c r="A35" s="22"/>
      <c r="B35" s="35"/>
      <c r="C35" s="1150" t="s">
        <v>570</v>
      </c>
      <c r="D35" s="1151"/>
      <c r="E35" s="1152"/>
      <c r="F35" s="36">
        <v>6.97</v>
      </c>
      <c r="G35" s="37">
        <v>5.66</v>
      </c>
      <c r="H35" s="37">
        <v>5.96</v>
      </c>
      <c r="I35" s="37">
        <v>9.17</v>
      </c>
      <c r="J35" s="38">
        <v>11.52</v>
      </c>
      <c r="K35" s="22"/>
      <c r="L35" s="22"/>
      <c r="M35" s="22"/>
      <c r="N35" s="22"/>
      <c r="O35" s="22"/>
      <c r="P35" s="22"/>
    </row>
    <row r="36" spans="1:16" ht="39" customHeight="1" x14ac:dyDescent="0.15">
      <c r="A36" s="22"/>
      <c r="B36" s="35"/>
      <c r="C36" s="1150" t="s">
        <v>571</v>
      </c>
      <c r="D36" s="1151"/>
      <c r="E36" s="1152"/>
      <c r="F36" s="36">
        <v>4.1500000000000004</v>
      </c>
      <c r="G36" s="37">
        <v>4.82</v>
      </c>
      <c r="H36" s="37">
        <v>4.07</v>
      </c>
      <c r="I36" s="37">
        <v>3.38</v>
      </c>
      <c r="J36" s="38">
        <v>3.05</v>
      </c>
      <c r="K36" s="22"/>
      <c r="L36" s="22"/>
      <c r="M36" s="22"/>
      <c r="N36" s="22"/>
      <c r="O36" s="22"/>
      <c r="P36" s="22"/>
    </row>
    <row r="37" spans="1:16" ht="39" customHeight="1" x14ac:dyDescent="0.15">
      <c r="A37" s="22"/>
      <c r="B37" s="35"/>
      <c r="C37" s="1150" t="s">
        <v>572</v>
      </c>
      <c r="D37" s="1151"/>
      <c r="E37" s="1152"/>
      <c r="F37" s="36">
        <v>3.27</v>
      </c>
      <c r="G37" s="37">
        <v>1.6</v>
      </c>
      <c r="H37" s="37">
        <v>1.34</v>
      </c>
      <c r="I37" s="37">
        <v>1.79</v>
      </c>
      <c r="J37" s="38">
        <v>1.66</v>
      </c>
      <c r="K37" s="22"/>
      <c r="L37" s="22"/>
      <c r="M37" s="22"/>
      <c r="N37" s="22"/>
      <c r="O37" s="22"/>
      <c r="P37" s="22"/>
    </row>
    <row r="38" spans="1:16" ht="39" customHeight="1" x14ac:dyDescent="0.15">
      <c r="A38" s="22"/>
      <c r="B38" s="35"/>
      <c r="C38" s="1150" t="s">
        <v>573</v>
      </c>
      <c r="D38" s="1151"/>
      <c r="E38" s="1152"/>
      <c r="F38" s="36" t="s">
        <v>519</v>
      </c>
      <c r="G38" s="37">
        <v>0.6</v>
      </c>
      <c r="H38" s="37">
        <v>0.99</v>
      </c>
      <c r="I38" s="37">
        <v>1.19</v>
      </c>
      <c r="J38" s="38">
        <v>1.59</v>
      </c>
      <c r="K38" s="22"/>
      <c r="L38" s="22"/>
      <c r="M38" s="22"/>
      <c r="N38" s="22"/>
      <c r="O38" s="22"/>
      <c r="P38" s="22"/>
    </row>
    <row r="39" spans="1:16" ht="39" customHeight="1" x14ac:dyDescent="0.15">
      <c r="A39" s="22"/>
      <c r="B39" s="35"/>
      <c r="C39" s="1150" t="s">
        <v>574</v>
      </c>
      <c r="D39" s="1151"/>
      <c r="E39" s="1152"/>
      <c r="F39" s="36">
        <v>0.28999999999999998</v>
      </c>
      <c r="G39" s="37">
        <v>0.08</v>
      </c>
      <c r="H39" s="37">
        <v>0.66</v>
      </c>
      <c r="I39" s="37">
        <v>0.34</v>
      </c>
      <c r="J39" s="38">
        <v>0.76</v>
      </c>
      <c r="K39" s="22"/>
      <c r="L39" s="22"/>
      <c r="M39" s="22"/>
      <c r="N39" s="22"/>
      <c r="O39" s="22"/>
      <c r="P39" s="22"/>
    </row>
    <row r="40" spans="1:16" ht="39" customHeight="1" x14ac:dyDescent="0.15">
      <c r="A40" s="22"/>
      <c r="B40" s="35"/>
      <c r="C40" s="1150" t="s">
        <v>575</v>
      </c>
      <c r="D40" s="1151"/>
      <c r="E40" s="1152"/>
      <c r="F40" s="36">
        <v>0.1</v>
      </c>
      <c r="G40" s="37">
        <v>0.15</v>
      </c>
      <c r="H40" s="37">
        <v>0.15</v>
      </c>
      <c r="I40" s="37">
        <v>0.18</v>
      </c>
      <c r="J40" s="38">
        <v>0.24</v>
      </c>
      <c r="K40" s="22"/>
      <c r="L40" s="22"/>
      <c r="M40" s="22"/>
      <c r="N40" s="22"/>
      <c r="O40" s="22"/>
      <c r="P40" s="22"/>
    </row>
    <row r="41" spans="1:16" ht="39" customHeight="1" x14ac:dyDescent="0.15">
      <c r="A41" s="22"/>
      <c r="B41" s="35"/>
      <c r="C41" s="1150" t="s">
        <v>576</v>
      </c>
      <c r="D41" s="1151"/>
      <c r="E41" s="1152"/>
      <c r="F41" s="36">
        <v>0.08</v>
      </c>
      <c r="G41" s="37">
        <v>0.22</v>
      </c>
      <c r="H41" s="37">
        <v>0.15</v>
      </c>
      <c r="I41" s="37">
        <v>0.17</v>
      </c>
      <c r="J41" s="38">
        <v>0.14000000000000001</v>
      </c>
      <c r="K41" s="22"/>
      <c r="L41" s="22"/>
      <c r="M41" s="22"/>
      <c r="N41" s="22"/>
      <c r="O41" s="22"/>
      <c r="P41" s="22"/>
    </row>
    <row r="42" spans="1:16" ht="39" customHeight="1" x14ac:dyDescent="0.15">
      <c r="A42" s="22"/>
      <c r="B42" s="39"/>
      <c r="C42" s="1150" t="s">
        <v>577</v>
      </c>
      <c r="D42" s="1151"/>
      <c r="E42" s="1152"/>
      <c r="F42" s="36" t="s">
        <v>519</v>
      </c>
      <c r="G42" s="37" t="s">
        <v>519</v>
      </c>
      <c r="H42" s="37" t="s">
        <v>519</v>
      </c>
      <c r="I42" s="37" t="s">
        <v>519</v>
      </c>
      <c r="J42" s="38" t="s">
        <v>519</v>
      </c>
      <c r="K42" s="22"/>
      <c r="L42" s="22"/>
      <c r="M42" s="22"/>
      <c r="N42" s="22"/>
      <c r="O42" s="22"/>
      <c r="P42" s="22"/>
    </row>
    <row r="43" spans="1:16" ht="39" customHeight="1" thickBot="1" x14ac:dyDescent="0.2">
      <c r="A43" s="22"/>
      <c r="B43" s="40"/>
      <c r="C43" s="1153" t="s">
        <v>578</v>
      </c>
      <c r="D43" s="1154"/>
      <c r="E43" s="1155"/>
      <c r="F43" s="41">
        <v>0.36</v>
      </c>
      <c r="G43" s="42">
        <v>0.06</v>
      </c>
      <c r="H43" s="42">
        <v>0.05</v>
      </c>
      <c r="I43" s="42">
        <v>0.04</v>
      </c>
      <c r="J43" s="43">
        <v>0.04</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NZv3+i4/8RPztd+hdc9MXX1py96TorSPWIAWZyRHQbv3zpJ3NPEg3yzDuEbZ9lUMtTcD2I2I3GbcyxIOB1Tsmw==" saltValue="42+bRQM6pbM728Nwi0S66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80" zoomScaleNormal="8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15">
      <c r="A45" s="48"/>
      <c r="B45" s="1181" t="s">
        <v>10</v>
      </c>
      <c r="C45" s="1182"/>
      <c r="D45" s="58"/>
      <c r="E45" s="1187" t="s">
        <v>11</v>
      </c>
      <c r="F45" s="1187"/>
      <c r="G45" s="1187"/>
      <c r="H45" s="1187"/>
      <c r="I45" s="1187"/>
      <c r="J45" s="1188"/>
      <c r="K45" s="59">
        <v>2926</v>
      </c>
      <c r="L45" s="60">
        <v>2869</v>
      </c>
      <c r="M45" s="60">
        <v>2724</v>
      </c>
      <c r="N45" s="60">
        <v>2872</v>
      </c>
      <c r="O45" s="61">
        <v>2993</v>
      </c>
      <c r="P45" s="48"/>
      <c r="Q45" s="48"/>
      <c r="R45" s="48"/>
      <c r="S45" s="48"/>
      <c r="T45" s="48"/>
      <c r="U45" s="48"/>
    </row>
    <row r="46" spans="1:21" ht="30.75" customHeight="1" x14ac:dyDescent="0.15">
      <c r="A46" s="48"/>
      <c r="B46" s="1183"/>
      <c r="C46" s="1184"/>
      <c r="D46" s="62"/>
      <c r="E46" s="1160" t="s">
        <v>12</v>
      </c>
      <c r="F46" s="1160"/>
      <c r="G46" s="1160"/>
      <c r="H46" s="1160"/>
      <c r="I46" s="1160"/>
      <c r="J46" s="1161"/>
      <c r="K46" s="63" t="s">
        <v>519</v>
      </c>
      <c r="L46" s="64" t="s">
        <v>519</v>
      </c>
      <c r="M46" s="64" t="s">
        <v>519</v>
      </c>
      <c r="N46" s="64" t="s">
        <v>519</v>
      </c>
      <c r="O46" s="65" t="s">
        <v>519</v>
      </c>
      <c r="P46" s="48"/>
      <c r="Q46" s="48"/>
      <c r="R46" s="48"/>
      <c r="S46" s="48"/>
      <c r="T46" s="48"/>
      <c r="U46" s="48"/>
    </row>
    <row r="47" spans="1:21" ht="30.75" customHeight="1" x14ac:dyDescent="0.15">
      <c r="A47" s="48"/>
      <c r="B47" s="1183"/>
      <c r="C47" s="1184"/>
      <c r="D47" s="62"/>
      <c r="E47" s="1160" t="s">
        <v>13</v>
      </c>
      <c r="F47" s="1160"/>
      <c r="G47" s="1160"/>
      <c r="H47" s="1160"/>
      <c r="I47" s="1160"/>
      <c r="J47" s="1161"/>
      <c r="K47" s="63" t="s">
        <v>519</v>
      </c>
      <c r="L47" s="64" t="s">
        <v>519</v>
      </c>
      <c r="M47" s="64" t="s">
        <v>519</v>
      </c>
      <c r="N47" s="64" t="s">
        <v>519</v>
      </c>
      <c r="O47" s="65" t="s">
        <v>519</v>
      </c>
      <c r="P47" s="48"/>
      <c r="Q47" s="48"/>
      <c r="R47" s="48"/>
      <c r="S47" s="48"/>
      <c r="T47" s="48"/>
      <c r="U47" s="48"/>
    </row>
    <row r="48" spans="1:21" ht="30.75" customHeight="1" x14ac:dyDescent="0.15">
      <c r="A48" s="48"/>
      <c r="B48" s="1183"/>
      <c r="C48" s="1184"/>
      <c r="D48" s="62"/>
      <c r="E48" s="1160" t="s">
        <v>14</v>
      </c>
      <c r="F48" s="1160"/>
      <c r="G48" s="1160"/>
      <c r="H48" s="1160"/>
      <c r="I48" s="1160"/>
      <c r="J48" s="1161"/>
      <c r="K48" s="63">
        <v>368</v>
      </c>
      <c r="L48" s="64">
        <v>358</v>
      </c>
      <c r="M48" s="64">
        <v>361</v>
      </c>
      <c r="N48" s="64">
        <v>338</v>
      </c>
      <c r="O48" s="65">
        <v>328</v>
      </c>
      <c r="P48" s="48"/>
      <c r="Q48" s="48"/>
      <c r="R48" s="48"/>
      <c r="S48" s="48"/>
      <c r="T48" s="48"/>
      <c r="U48" s="48"/>
    </row>
    <row r="49" spans="1:21" ht="30.75" customHeight="1" x14ac:dyDescent="0.15">
      <c r="A49" s="48"/>
      <c r="B49" s="1183"/>
      <c r="C49" s="1184"/>
      <c r="D49" s="62"/>
      <c r="E49" s="1160" t="s">
        <v>15</v>
      </c>
      <c r="F49" s="1160"/>
      <c r="G49" s="1160"/>
      <c r="H49" s="1160"/>
      <c r="I49" s="1160"/>
      <c r="J49" s="1161"/>
      <c r="K49" s="63" t="s">
        <v>519</v>
      </c>
      <c r="L49" s="64" t="s">
        <v>519</v>
      </c>
      <c r="M49" s="64" t="s">
        <v>519</v>
      </c>
      <c r="N49" s="64" t="s">
        <v>519</v>
      </c>
      <c r="O49" s="65" t="s">
        <v>519</v>
      </c>
      <c r="P49" s="48"/>
      <c r="Q49" s="48"/>
      <c r="R49" s="48"/>
      <c r="S49" s="48"/>
      <c r="T49" s="48"/>
      <c r="U49" s="48"/>
    </row>
    <row r="50" spans="1:21" ht="30.75" customHeight="1" x14ac:dyDescent="0.15">
      <c r="A50" s="48"/>
      <c r="B50" s="1183"/>
      <c r="C50" s="1184"/>
      <c r="D50" s="62"/>
      <c r="E50" s="1160" t="s">
        <v>16</v>
      </c>
      <c r="F50" s="1160"/>
      <c r="G50" s="1160"/>
      <c r="H50" s="1160"/>
      <c r="I50" s="1160"/>
      <c r="J50" s="1161"/>
      <c r="K50" s="63">
        <v>7</v>
      </c>
      <c r="L50" s="64">
        <v>11</v>
      </c>
      <c r="M50" s="64" t="s">
        <v>519</v>
      </c>
      <c r="N50" s="64" t="s">
        <v>519</v>
      </c>
      <c r="O50" s="65" t="s">
        <v>519</v>
      </c>
      <c r="P50" s="48"/>
      <c r="Q50" s="48"/>
      <c r="R50" s="48"/>
      <c r="S50" s="48"/>
      <c r="T50" s="48"/>
      <c r="U50" s="48"/>
    </row>
    <row r="51" spans="1:21" ht="30.75" customHeight="1" x14ac:dyDescent="0.15">
      <c r="A51" s="48"/>
      <c r="B51" s="1185"/>
      <c r="C51" s="1186"/>
      <c r="D51" s="66"/>
      <c r="E51" s="1160" t="s">
        <v>17</v>
      </c>
      <c r="F51" s="1160"/>
      <c r="G51" s="1160"/>
      <c r="H51" s="1160"/>
      <c r="I51" s="1160"/>
      <c r="J51" s="1161"/>
      <c r="K51" s="63" t="s">
        <v>519</v>
      </c>
      <c r="L51" s="64" t="s">
        <v>519</v>
      </c>
      <c r="M51" s="64" t="s">
        <v>519</v>
      </c>
      <c r="N51" s="64" t="s">
        <v>519</v>
      </c>
      <c r="O51" s="65" t="s">
        <v>519</v>
      </c>
      <c r="P51" s="48"/>
      <c r="Q51" s="48"/>
      <c r="R51" s="48"/>
      <c r="S51" s="48"/>
      <c r="T51" s="48"/>
      <c r="U51" s="48"/>
    </row>
    <row r="52" spans="1:21" ht="30.75" customHeight="1" x14ac:dyDescent="0.15">
      <c r="A52" s="48"/>
      <c r="B52" s="1158" t="s">
        <v>18</v>
      </c>
      <c r="C52" s="1159"/>
      <c r="D52" s="66"/>
      <c r="E52" s="1160" t="s">
        <v>19</v>
      </c>
      <c r="F52" s="1160"/>
      <c r="G52" s="1160"/>
      <c r="H52" s="1160"/>
      <c r="I52" s="1160"/>
      <c r="J52" s="1161"/>
      <c r="K52" s="63">
        <v>2710</v>
      </c>
      <c r="L52" s="64">
        <v>2634</v>
      </c>
      <c r="M52" s="64">
        <v>2505</v>
      </c>
      <c r="N52" s="64">
        <v>2518</v>
      </c>
      <c r="O52" s="65">
        <v>2493</v>
      </c>
      <c r="P52" s="48"/>
      <c r="Q52" s="48"/>
      <c r="R52" s="48"/>
      <c r="S52" s="48"/>
      <c r="T52" s="48"/>
      <c r="U52" s="48"/>
    </row>
    <row r="53" spans="1:21" ht="30.75" customHeight="1" thickBot="1" x14ac:dyDescent="0.2">
      <c r="A53" s="48"/>
      <c r="B53" s="1162" t="s">
        <v>20</v>
      </c>
      <c r="C53" s="1163"/>
      <c r="D53" s="67"/>
      <c r="E53" s="1164" t="s">
        <v>21</v>
      </c>
      <c r="F53" s="1164"/>
      <c r="G53" s="1164"/>
      <c r="H53" s="1164"/>
      <c r="I53" s="1164"/>
      <c r="J53" s="1165"/>
      <c r="K53" s="68">
        <v>591</v>
      </c>
      <c r="L53" s="69">
        <v>604</v>
      </c>
      <c r="M53" s="69">
        <v>580</v>
      </c>
      <c r="N53" s="69">
        <v>692</v>
      </c>
      <c r="O53" s="70">
        <v>828</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24</v>
      </c>
      <c r="C56" s="73"/>
      <c r="D56" s="73"/>
      <c r="E56" s="73"/>
      <c r="F56" s="73"/>
      <c r="G56" s="73"/>
      <c r="H56" s="73"/>
      <c r="I56" s="73"/>
      <c r="J56" s="73"/>
      <c r="K56" s="74"/>
      <c r="L56" s="74"/>
      <c r="M56" s="74"/>
      <c r="N56" s="74"/>
      <c r="O56" s="75" t="s">
        <v>579</v>
      </c>
      <c r="P56" s="48"/>
      <c r="Q56" s="48"/>
      <c r="R56" s="48"/>
      <c r="S56" s="48"/>
      <c r="T56" s="48"/>
      <c r="U56" s="48"/>
    </row>
    <row r="57" spans="1:21" ht="31.5" customHeight="1" thickBot="1" x14ac:dyDescent="0.2">
      <c r="A57" s="48"/>
      <c r="B57" s="76"/>
      <c r="C57" s="77"/>
      <c r="D57" s="77"/>
      <c r="E57" s="78"/>
      <c r="F57" s="78"/>
      <c r="G57" s="78"/>
      <c r="H57" s="78"/>
      <c r="I57" s="78"/>
      <c r="J57" s="79" t="s">
        <v>2</v>
      </c>
      <c r="K57" s="80" t="s">
        <v>580</v>
      </c>
      <c r="L57" s="81" t="s">
        <v>581</v>
      </c>
      <c r="M57" s="81" t="s">
        <v>582</v>
      </c>
      <c r="N57" s="81" t="s">
        <v>583</v>
      </c>
      <c r="O57" s="82" t="s">
        <v>584</v>
      </c>
      <c r="P57" s="48"/>
      <c r="Q57" s="48"/>
      <c r="R57" s="48"/>
      <c r="S57" s="48"/>
      <c r="T57" s="48"/>
      <c r="U57" s="48"/>
    </row>
    <row r="58" spans="1:21" ht="31.5" customHeight="1" x14ac:dyDescent="0.15">
      <c r="B58" s="1166" t="s">
        <v>25</v>
      </c>
      <c r="C58" s="1167"/>
      <c r="D58" s="1172" t="s">
        <v>26</v>
      </c>
      <c r="E58" s="1173"/>
      <c r="F58" s="1173"/>
      <c r="G58" s="1173"/>
      <c r="H58" s="1173"/>
      <c r="I58" s="1173"/>
      <c r="J58" s="1174"/>
      <c r="K58" s="83"/>
      <c r="L58" s="84"/>
      <c r="M58" s="84"/>
      <c r="N58" s="84"/>
      <c r="O58" s="85"/>
    </row>
    <row r="59" spans="1:21" ht="31.5" customHeight="1" x14ac:dyDescent="0.15">
      <c r="B59" s="1168"/>
      <c r="C59" s="1169"/>
      <c r="D59" s="1175" t="s">
        <v>27</v>
      </c>
      <c r="E59" s="1176"/>
      <c r="F59" s="1176"/>
      <c r="G59" s="1176"/>
      <c r="H59" s="1176"/>
      <c r="I59" s="1176"/>
      <c r="J59" s="1177"/>
      <c r="K59" s="86"/>
      <c r="L59" s="87"/>
      <c r="M59" s="87"/>
      <c r="N59" s="87"/>
      <c r="O59" s="88"/>
    </row>
    <row r="60" spans="1:21" ht="31.5" customHeight="1" thickBot="1" x14ac:dyDescent="0.2">
      <c r="B60" s="1170"/>
      <c r="C60" s="1171"/>
      <c r="D60" s="1178" t="s">
        <v>28</v>
      </c>
      <c r="E60" s="1179"/>
      <c r="F60" s="1179"/>
      <c r="G60" s="1179"/>
      <c r="H60" s="1179"/>
      <c r="I60" s="1179"/>
      <c r="J60" s="1180"/>
      <c r="K60" s="89"/>
      <c r="L60" s="90"/>
      <c r="M60" s="90"/>
      <c r="N60" s="90"/>
      <c r="O60" s="91"/>
    </row>
    <row r="61" spans="1:21" ht="24" customHeight="1" x14ac:dyDescent="0.15">
      <c r="B61" s="92"/>
      <c r="C61" s="92"/>
      <c r="D61" s="93" t="s">
        <v>29</v>
      </c>
      <c r="E61" s="94"/>
      <c r="F61" s="94"/>
      <c r="G61" s="94"/>
      <c r="H61" s="94"/>
      <c r="I61" s="94"/>
      <c r="J61" s="94"/>
      <c r="K61" s="94"/>
      <c r="L61" s="94"/>
      <c r="M61" s="94"/>
      <c r="N61" s="94"/>
      <c r="O61" s="94"/>
    </row>
    <row r="62" spans="1:21" ht="24" customHeight="1" x14ac:dyDescent="0.15">
      <c r="B62" s="95"/>
      <c r="C62" s="95"/>
      <c r="D62" s="93" t="s">
        <v>30</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QH9OCl7z9ethpu0XIFXJzBU7eCZ5LIrTmR3VdcFX3PgE6Cl+Ya4ZbhHDco/RP5TxmYUbnPOMvlNLy81TbjdNtw==" saltValue="7Tjlc/W6vDVY7Q5qrz6hPg=="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80" zoomScaleNormal="8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8</v>
      </c>
    </row>
    <row r="40" spans="2:13" ht="27.75" customHeight="1" thickBot="1" x14ac:dyDescent="0.2">
      <c r="B40" s="98" t="s">
        <v>9</v>
      </c>
      <c r="C40" s="99"/>
      <c r="D40" s="99"/>
      <c r="E40" s="100"/>
      <c r="F40" s="100"/>
      <c r="G40" s="100"/>
      <c r="H40" s="101" t="s">
        <v>2</v>
      </c>
      <c r="I40" s="102" t="s">
        <v>560</v>
      </c>
      <c r="J40" s="103" t="s">
        <v>561</v>
      </c>
      <c r="K40" s="103" t="s">
        <v>562</v>
      </c>
      <c r="L40" s="103" t="s">
        <v>563</v>
      </c>
      <c r="M40" s="104" t="s">
        <v>564</v>
      </c>
    </row>
    <row r="41" spans="2:13" ht="27.75" customHeight="1" x14ac:dyDescent="0.15">
      <c r="B41" s="1201" t="s">
        <v>31</v>
      </c>
      <c r="C41" s="1202"/>
      <c r="D41" s="105"/>
      <c r="E41" s="1203" t="s">
        <v>32</v>
      </c>
      <c r="F41" s="1203"/>
      <c r="G41" s="1203"/>
      <c r="H41" s="1204"/>
      <c r="I41" s="355">
        <v>21954</v>
      </c>
      <c r="J41" s="356">
        <v>22853</v>
      </c>
      <c r="K41" s="356">
        <v>25038</v>
      </c>
      <c r="L41" s="356">
        <v>25233</v>
      </c>
      <c r="M41" s="357">
        <v>24540</v>
      </c>
    </row>
    <row r="42" spans="2:13" ht="27.75" customHeight="1" x14ac:dyDescent="0.15">
      <c r="B42" s="1191"/>
      <c r="C42" s="1192"/>
      <c r="D42" s="106"/>
      <c r="E42" s="1195" t="s">
        <v>33</v>
      </c>
      <c r="F42" s="1195"/>
      <c r="G42" s="1195"/>
      <c r="H42" s="1196"/>
      <c r="I42" s="358">
        <v>11</v>
      </c>
      <c r="J42" s="359" t="s">
        <v>519</v>
      </c>
      <c r="K42" s="359" t="s">
        <v>519</v>
      </c>
      <c r="L42" s="359" t="s">
        <v>519</v>
      </c>
      <c r="M42" s="360" t="s">
        <v>519</v>
      </c>
    </row>
    <row r="43" spans="2:13" ht="27.75" customHeight="1" x14ac:dyDescent="0.15">
      <c r="B43" s="1191"/>
      <c r="C43" s="1192"/>
      <c r="D43" s="106"/>
      <c r="E43" s="1195" t="s">
        <v>34</v>
      </c>
      <c r="F43" s="1195"/>
      <c r="G43" s="1195"/>
      <c r="H43" s="1196"/>
      <c r="I43" s="358">
        <v>3446</v>
      </c>
      <c r="J43" s="359">
        <v>3271</v>
      </c>
      <c r="K43" s="359">
        <v>3240</v>
      </c>
      <c r="L43" s="359">
        <v>3074</v>
      </c>
      <c r="M43" s="360">
        <v>2844</v>
      </c>
    </row>
    <row r="44" spans="2:13" ht="27.75" customHeight="1" x14ac:dyDescent="0.15">
      <c r="B44" s="1191"/>
      <c r="C44" s="1192"/>
      <c r="D44" s="106"/>
      <c r="E44" s="1195" t="s">
        <v>35</v>
      </c>
      <c r="F44" s="1195"/>
      <c r="G44" s="1195"/>
      <c r="H44" s="1196"/>
      <c r="I44" s="358" t="s">
        <v>519</v>
      </c>
      <c r="J44" s="359" t="s">
        <v>519</v>
      </c>
      <c r="K44" s="359" t="s">
        <v>519</v>
      </c>
      <c r="L44" s="359" t="s">
        <v>519</v>
      </c>
      <c r="M44" s="360" t="s">
        <v>519</v>
      </c>
    </row>
    <row r="45" spans="2:13" ht="27.75" customHeight="1" x14ac:dyDescent="0.15">
      <c r="B45" s="1191"/>
      <c r="C45" s="1192"/>
      <c r="D45" s="106"/>
      <c r="E45" s="1195" t="s">
        <v>36</v>
      </c>
      <c r="F45" s="1195"/>
      <c r="G45" s="1195"/>
      <c r="H45" s="1196"/>
      <c r="I45" s="358">
        <v>5301</v>
      </c>
      <c r="J45" s="359">
        <v>5311</v>
      </c>
      <c r="K45" s="359">
        <v>5073</v>
      </c>
      <c r="L45" s="359">
        <v>4995</v>
      </c>
      <c r="M45" s="360">
        <v>4921</v>
      </c>
    </row>
    <row r="46" spans="2:13" ht="27.75" customHeight="1" x14ac:dyDescent="0.15">
      <c r="B46" s="1191"/>
      <c r="C46" s="1192"/>
      <c r="D46" s="107"/>
      <c r="E46" s="1195" t="s">
        <v>37</v>
      </c>
      <c r="F46" s="1195"/>
      <c r="G46" s="1195"/>
      <c r="H46" s="1196"/>
      <c r="I46" s="358">
        <v>1</v>
      </c>
      <c r="J46" s="359">
        <v>0</v>
      </c>
      <c r="K46" s="359" t="s">
        <v>519</v>
      </c>
      <c r="L46" s="359" t="s">
        <v>519</v>
      </c>
      <c r="M46" s="360" t="s">
        <v>519</v>
      </c>
    </row>
    <row r="47" spans="2:13" ht="27.75" customHeight="1" x14ac:dyDescent="0.15">
      <c r="B47" s="1191"/>
      <c r="C47" s="1192"/>
      <c r="D47" s="108"/>
      <c r="E47" s="1205" t="s">
        <v>38</v>
      </c>
      <c r="F47" s="1206"/>
      <c r="G47" s="1206"/>
      <c r="H47" s="1207"/>
      <c r="I47" s="358" t="s">
        <v>519</v>
      </c>
      <c r="J47" s="359" t="s">
        <v>519</v>
      </c>
      <c r="K47" s="359" t="s">
        <v>519</v>
      </c>
      <c r="L47" s="359" t="s">
        <v>519</v>
      </c>
      <c r="M47" s="360" t="s">
        <v>519</v>
      </c>
    </row>
    <row r="48" spans="2:13" ht="27.75" customHeight="1" x14ac:dyDescent="0.15">
      <c r="B48" s="1191"/>
      <c r="C48" s="1192"/>
      <c r="D48" s="106"/>
      <c r="E48" s="1195" t="s">
        <v>39</v>
      </c>
      <c r="F48" s="1195"/>
      <c r="G48" s="1195"/>
      <c r="H48" s="1196"/>
      <c r="I48" s="358" t="s">
        <v>519</v>
      </c>
      <c r="J48" s="359" t="s">
        <v>519</v>
      </c>
      <c r="K48" s="359" t="s">
        <v>519</v>
      </c>
      <c r="L48" s="359" t="s">
        <v>519</v>
      </c>
      <c r="M48" s="360" t="s">
        <v>519</v>
      </c>
    </row>
    <row r="49" spans="2:13" ht="27.75" customHeight="1" x14ac:dyDescent="0.15">
      <c r="B49" s="1193"/>
      <c r="C49" s="1194"/>
      <c r="D49" s="106"/>
      <c r="E49" s="1195" t="s">
        <v>40</v>
      </c>
      <c r="F49" s="1195"/>
      <c r="G49" s="1195"/>
      <c r="H49" s="1196"/>
      <c r="I49" s="358" t="s">
        <v>519</v>
      </c>
      <c r="J49" s="359" t="s">
        <v>519</v>
      </c>
      <c r="K49" s="359" t="s">
        <v>519</v>
      </c>
      <c r="L49" s="359" t="s">
        <v>519</v>
      </c>
      <c r="M49" s="360" t="s">
        <v>519</v>
      </c>
    </row>
    <row r="50" spans="2:13" ht="27.75" customHeight="1" x14ac:dyDescent="0.15">
      <c r="B50" s="1189" t="s">
        <v>41</v>
      </c>
      <c r="C50" s="1190"/>
      <c r="D50" s="109"/>
      <c r="E50" s="1195" t="s">
        <v>42</v>
      </c>
      <c r="F50" s="1195"/>
      <c r="G50" s="1195"/>
      <c r="H50" s="1196"/>
      <c r="I50" s="358">
        <v>17915</v>
      </c>
      <c r="J50" s="359">
        <v>17722</v>
      </c>
      <c r="K50" s="359">
        <v>16378</v>
      </c>
      <c r="L50" s="359">
        <v>16614</v>
      </c>
      <c r="M50" s="360">
        <v>16028</v>
      </c>
    </row>
    <row r="51" spans="2:13" ht="27.75" customHeight="1" x14ac:dyDescent="0.15">
      <c r="B51" s="1191"/>
      <c r="C51" s="1192"/>
      <c r="D51" s="106"/>
      <c r="E51" s="1195" t="s">
        <v>43</v>
      </c>
      <c r="F51" s="1195"/>
      <c r="G51" s="1195"/>
      <c r="H51" s="1196"/>
      <c r="I51" s="358">
        <v>1492</v>
      </c>
      <c r="J51" s="359">
        <v>1402</v>
      </c>
      <c r="K51" s="359">
        <v>1192</v>
      </c>
      <c r="L51" s="359">
        <v>1069</v>
      </c>
      <c r="M51" s="360">
        <v>885</v>
      </c>
    </row>
    <row r="52" spans="2:13" ht="27.75" customHeight="1" x14ac:dyDescent="0.15">
      <c r="B52" s="1193"/>
      <c r="C52" s="1194"/>
      <c r="D52" s="106"/>
      <c r="E52" s="1195" t="s">
        <v>44</v>
      </c>
      <c r="F52" s="1195"/>
      <c r="G52" s="1195"/>
      <c r="H52" s="1196"/>
      <c r="I52" s="358">
        <v>19855</v>
      </c>
      <c r="J52" s="359">
        <v>19942</v>
      </c>
      <c r="K52" s="359">
        <v>21129</v>
      </c>
      <c r="L52" s="359">
        <v>20863</v>
      </c>
      <c r="M52" s="360">
        <v>20362</v>
      </c>
    </row>
    <row r="53" spans="2:13" ht="27.75" customHeight="1" thickBot="1" x14ac:dyDescent="0.2">
      <c r="B53" s="1197" t="s">
        <v>45</v>
      </c>
      <c r="C53" s="1198"/>
      <c r="D53" s="110"/>
      <c r="E53" s="1199" t="s">
        <v>46</v>
      </c>
      <c r="F53" s="1199"/>
      <c r="G53" s="1199"/>
      <c r="H53" s="1200"/>
      <c r="I53" s="361">
        <v>-8550</v>
      </c>
      <c r="J53" s="362">
        <v>-7631</v>
      </c>
      <c r="K53" s="362">
        <v>-5348</v>
      </c>
      <c r="L53" s="362">
        <v>-5245</v>
      </c>
      <c r="M53" s="363">
        <v>-4969</v>
      </c>
    </row>
    <row r="54" spans="2:13" ht="27.75" customHeight="1" x14ac:dyDescent="0.15">
      <c r="B54" s="111" t="s">
        <v>47</v>
      </c>
      <c r="C54" s="112"/>
      <c r="D54" s="112"/>
      <c r="E54" s="113"/>
      <c r="F54" s="113"/>
      <c r="G54" s="113"/>
      <c r="H54" s="113"/>
      <c r="I54" s="114"/>
      <c r="J54" s="114"/>
      <c r="K54" s="114"/>
      <c r="L54" s="114"/>
      <c r="M54" s="114"/>
    </row>
    <row r="55" spans="2:13" x14ac:dyDescent="0.15"/>
  </sheetData>
  <sheetProtection algorithmName="SHA-512" hashValue="Aef7zJWOMTiPDfHFmh2I64oFBYQ41oBtKdFaOG2vgda+cpcJMJx62kv706S1lLVoykhO8mCzgA0n8s6Ub2+/WQ==" saltValue="KtKF3vPuDI5WF2E8SUiwV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80" zoomScaleNormal="8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48</v>
      </c>
    </row>
    <row r="54" spans="2:8" ht="29.25" customHeight="1" thickBot="1" x14ac:dyDescent="0.25">
      <c r="B54" s="116" t="s">
        <v>1</v>
      </c>
      <c r="C54" s="117"/>
      <c r="D54" s="117"/>
      <c r="E54" s="118" t="s">
        <v>2</v>
      </c>
      <c r="F54" s="119" t="s">
        <v>562</v>
      </c>
      <c r="G54" s="119" t="s">
        <v>563</v>
      </c>
      <c r="H54" s="120" t="s">
        <v>564</v>
      </c>
    </row>
    <row r="55" spans="2:8" ht="52.5" customHeight="1" x14ac:dyDescent="0.15">
      <c r="B55" s="121"/>
      <c r="C55" s="1216" t="s">
        <v>49</v>
      </c>
      <c r="D55" s="1216"/>
      <c r="E55" s="1217"/>
      <c r="F55" s="122">
        <v>5865</v>
      </c>
      <c r="G55" s="122">
        <v>5957</v>
      </c>
      <c r="H55" s="123">
        <v>5501</v>
      </c>
    </row>
    <row r="56" spans="2:8" ht="52.5" customHeight="1" x14ac:dyDescent="0.15">
      <c r="B56" s="124"/>
      <c r="C56" s="1218" t="s">
        <v>50</v>
      </c>
      <c r="D56" s="1218"/>
      <c r="E56" s="1219"/>
      <c r="F56" s="125">
        <v>1784</v>
      </c>
      <c r="G56" s="125">
        <v>1937</v>
      </c>
      <c r="H56" s="126">
        <v>1940</v>
      </c>
    </row>
    <row r="57" spans="2:8" ht="53.25" customHeight="1" x14ac:dyDescent="0.15">
      <c r="B57" s="124"/>
      <c r="C57" s="1220" t="s">
        <v>51</v>
      </c>
      <c r="D57" s="1220"/>
      <c r="E57" s="1221"/>
      <c r="F57" s="127">
        <v>10092</v>
      </c>
      <c r="G57" s="127">
        <v>9891</v>
      </c>
      <c r="H57" s="128">
        <v>9613</v>
      </c>
    </row>
    <row r="58" spans="2:8" ht="45.75" customHeight="1" x14ac:dyDescent="0.15">
      <c r="B58" s="129"/>
      <c r="C58" s="1208" t="s">
        <v>601</v>
      </c>
      <c r="D58" s="1209"/>
      <c r="E58" s="1210"/>
      <c r="F58" s="130">
        <v>4885</v>
      </c>
      <c r="G58" s="130">
        <v>4883</v>
      </c>
      <c r="H58" s="131">
        <v>4844</v>
      </c>
    </row>
    <row r="59" spans="2:8" ht="45.75" customHeight="1" x14ac:dyDescent="0.15">
      <c r="B59" s="129"/>
      <c r="C59" s="1208" t="s">
        <v>602</v>
      </c>
      <c r="D59" s="1209"/>
      <c r="E59" s="1210"/>
      <c r="F59" s="130">
        <v>2945</v>
      </c>
      <c r="G59" s="130">
        <v>2848</v>
      </c>
      <c r="H59" s="131">
        <v>2776</v>
      </c>
    </row>
    <row r="60" spans="2:8" ht="45.75" customHeight="1" x14ac:dyDescent="0.15">
      <c r="B60" s="129"/>
      <c r="C60" s="1208" t="s">
        <v>603</v>
      </c>
      <c r="D60" s="1209"/>
      <c r="E60" s="1210"/>
      <c r="F60" s="130">
        <v>841</v>
      </c>
      <c r="G60" s="130">
        <v>799</v>
      </c>
      <c r="H60" s="131">
        <v>753</v>
      </c>
    </row>
    <row r="61" spans="2:8" ht="45.75" customHeight="1" x14ac:dyDescent="0.15">
      <c r="B61" s="129"/>
      <c r="C61" s="1208" t="s">
        <v>604</v>
      </c>
      <c r="D61" s="1209"/>
      <c r="E61" s="1210"/>
      <c r="F61" s="130">
        <v>421</v>
      </c>
      <c r="G61" s="130">
        <v>450</v>
      </c>
      <c r="H61" s="131">
        <v>424</v>
      </c>
    </row>
    <row r="62" spans="2:8" ht="45.75" customHeight="1" thickBot="1" x14ac:dyDescent="0.2">
      <c r="B62" s="132"/>
      <c r="C62" s="1211" t="s">
        <v>605</v>
      </c>
      <c r="D62" s="1212"/>
      <c r="E62" s="1213"/>
      <c r="F62" s="133">
        <v>477</v>
      </c>
      <c r="G62" s="133">
        <v>431</v>
      </c>
      <c r="H62" s="134">
        <v>383</v>
      </c>
    </row>
    <row r="63" spans="2:8" ht="52.5" customHeight="1" thickBot="1" x14ac:dyDescent="0.2">
      <c r="B63" s="135"/>
      <c r="C63" s="1214" t="s">
        <v>52</v>
      </c>
      <c r="D63" s="1214"/>
      <c r="E63" s="1215"/>
      <c r="F63" s="136">
        <v>17740</v>
      </c>
      <c r="G63" s="136">
        <v>17785</v>
      </c>
      <c r="H63" s="137">
        <v>17054</v>
      </c>
    </row>
    <row r="64" spans="2:8" x14ac:dyDescent="0.15"/>
  </sheetData>
  <sheetProtection algorithmName="SHA-512" hashValue="N5+0gl0M7bsJaXSN6O82JRewr++Mne18lpqPROX03oRJ2ivHQkggYBzlp1y0hHkhCDW1WFcLrerTZ0DjUn5Nyw==" saltValue="a4SyOPPODf0/xM4C2h0aG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53</v>
      </c>
      <c r="E2" s="149"/>
      <c r="F2" s="150" t="s">
        <v>557</v>
      </c>
      <c r="G2" s="151"/>
      <c r="H2" s="152"/>
    </row>
    <row r="3" spans="1:8" x14ac:dyDescent="0.15">
      <c r="A3" s="148" t="s">
        <v>550</v>
      </c>
      <c r="B3" s="153"/>
      <c r="C3" s="154"/>
      <c r="D3" s="155">
        <v>77700</v>
      </c>
      <c r="E3" s="156"/>
      <c r="F3" s="157">
        <v>85173</v>
      </c>
      <c r="G3" s="158"/>
      <c r="H3" s="159"/>
    </row>
    <row r="4" spans="1:8" x14ac:dyDescent="0.15">
      <c r="A4" s="160"/>
      <c r="B4" s="161"/>
      <c r="C4" s="162"/>
      <c r="D4" s="163">
        <v>53495</v>
      </c>
      <c r="E4" s="164"/>
      <c r="F4" s="165">
        <v>43913</v>
      </c>
      <c r="G4" s="166"/>
      <c r="H4" s="167"/>
    </row>
    <row r="5" spans="1:8" x14ac:dyDescent="0.15">
      <c r="A5" s="148" t="s">
        <v>552</v>
      </c>
      <c r="B5" s="153"/>
      <c r="C5" s="154"/>
      <c r="D5" s="155">
        <v>164773</v>
      </c>
      <c r="E5" s="156"/>
      <c r="F5" s="157">
        <v>94081</v>
      </c>
      <c r="G5" s="158"/>
      <c r="H5" s="159"/>
    </row>
    <row r="6" spans="1:8" x14ac:dyDescent="0.15">
      <c r="A6" s="160"/>
      <c r="B6" s="161"/>
      <c r="C6" s="162"/>
      <c r="D6" s="163">
        <v>130567</v>
      </c>
      <c r="E6" s="164"/>
      <c r="F6" s="165">
        <v>48949</v>
      </c>
      <c r="G6" s="166"/>
      <c r="H6" s="167"/>
    </row>
    <row r="7" spans="1:8" x14ac:dyDescent="0.15">
      <c r="A7" s="148" t="s">
        <v>553</v>
      </c>
      <c r="B7" s="153"/>
      <c r="C7" s="154"/>
      <c r="D7" s="155">
        <v>228663</v>
      </c>
      <c r="E7" s="156"/>
      <c r="F7" s="157">
        <v>92632</v>
      </c>
      <c r="G7" s="158"/>
      <c r="H7" s="159"/>
    </row>
    <row r="8" spans="1:8" x14ac:dyDescent="0.15">
      <c r="A8" s="160"/>
      <c r="B8" s="161"/>
      <c r="C8" s="162"/>
      <c r="D8" s="163">
        <v>168474</v>
      </c>
      <c r="E8" s="164"/>
      <c r="F8" s="165">
        <v>47978</v>
      </c>
      <c r="G8" s="166"/>
      <c r="H8" s="167"/>
    </row>
    <row r="9" spans="1:8" x14ac:dyDescent="0.15">
      <c r="A9" s="148" t="s">
        <v>554</v>
      </c>
      <c r="B9" s="153"/>
      <c r="C9" s="154"/>
      <c r="D9" s="155">
        <v>162418</v>
      </c>
      <c r="E9" s="156"/>
      <c r="F9" s="157">
        <v>96469</v>
      </c>
      <c r="G9" s="158"/>
      <c r="H9" s="159"/>
    </row>
    <row r="10" spans="1:8" x14ac:dyDescent="0.15">
      <c r="A10" s="160"/>
      <c r="B10" s="161"/>
      <c r="C10" s="162"/>
      <c r="D10" s="163">
        <v>104070</v>
      </c>
      <c r="E10" s="164"/>
      <c r="F10" s="165">
        <v>49775</v>
      </c>
      <c r="G10" s="166"/>
      <c r="H10" s="167"/>
    </row>
    <row r="11" spans="1:8" x14ac:dyDescent="0.15">
      <c r="A11" s="148" t="s">
        <v>555</v>
      </c>
      <c r="B11" s="153"/>
      <c r="C11" s="154"/>
      <c r="D11" s="155">
        <v>142550</v>
      </c>
      <c r="E11" s="156"/>
      <c r="F11" s="157">
        <v>85743</v>
      </c>
      <c r="G11" s="158"/>
      <c r="H11" s="159"/>
    </row>
    <row r="12" spans="1:8" x14ac:dyDescent="0.15">
      <c r="A12" s="160"/>
      <c r="B12" s="161"/>
      <c r="C12" s="168"/>
      <c r="D12" s="163">
        <v>89051</v>
      </c>
      <c r="E12" s="164"/>
      <c r="F12" s="165">
        <v>45231</v>
      </c>
      <c r="G12" s="166"/>
      <c r="H12" s="167"/>
    </row>
    <row r="13" spans="1:8" x14ac:dyDescent="0.15">
      <c r="A13" s="148"/>
      <c r="B13" s="153"/>
      <c r="C13" s="169"/>
      <c r="D13" s="170">
        <v>155221</v>
      </c>
      <c r="E13" s="171"/>
      <c r="F13" s="172">
        <v>90820</v>
      </c>
      <c r="G13" s="173"/>
      <c r="H13" s="159"/>
    </row>
    <row r="14" spans="1:8" x14ac:dyDescent="0.15">
      <c r="A14" s="160"/>
      <c r="B14" s="161"/>
      <c r="C14" s="162"/>
      <c r="D14" s="163">
        <v>109131</v>
      </c>
      <c r="E14" s="164"/>
      <c r="F14" s="165">
        <v>47169</v>
      </c>
      <c r="G14" s="166"/>
      <c r="H14" s="167"/>
    </row>
    <row r="17" spans="1:11" x14ac:dyDescent="0.15">
      <c r="A17" s="144" t="s">
        <v>54</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55</v>
      </c>
      <c r="B19" s="174">
        <f>ROUND(VALUE(SUBSTITUTE(実質収支比率等に係る経年分析!F$48,"▲","-")),2)</f>
        <v>6.97</v>
      </c>
      <c r="C19" s="174">
        <f>ROUND(VALUE(SUBSTITUTE(実質収支比率等に係る経年分析!G$48,"▲","-")),2)</f>
        <v>5.66</v>
      </c>
      <c r="D19" s="174">
        <f>ROUND(VALUE(SUBSTITUTE(実質収支比率等に係る経年分析!H$48,"▲","-")),2)</f>
        <v>5.96</v>
      </c>
      <c r="E19" s="174">
        <f>ROUND(VALUE(SUBSTITUTE(実質収支比率等に係る経年分析!I$48,"▲","-")),2)</f>
        <v>9.17</v>
      </c>
      <c r="F19" s="174">
        <f>ROUND(VALUE(SUBSTITUTE(実質収支比率等に係る経年分析!J$48,"▲","-")),2)</f>
        <v>11.52</v>
      </c>
    </row>
    <row r="20" spans="1:11" x14ac:dyDescent="0.15">
      <c r="A20" s="174" t="s">
        <v>56</v>
      </c>
      <c r="B20" s="174">
        <f>ROUND(VALUE(SUBSTITUTE(実質収支比率等に係る経年分析!F$47,"▲","-")),2)</f>
        <v>40.68</v>
      </c>
      <c r="C20" s="174">
        <f>ROUND(VALUE(SUBSTITUTE(実質収支比率等に係る経年分析!G$47,"▲","-")),2)</f>
        <v>43.02</v>
      </c>
      <c r="D20" s="174">
        <f>ROUND(VALUE(SUBSTITUTE(実質収支比率等に係る経年分析!H$47,"▲","-")),2)</f>
        <v>40.17</v>
      </c>
      <c r="E20" s="174">
        <f>ROUND(VALUE(SUBSTITUTE(実質収支比率等に係る経年分析!I$47,"▲","-")),2)</f>
        <v>39.200000000000003</v>
      </c>
      <c r="F20" s="174">
        <f>ROUND(VALUE(SUBSTITUTE(実質収支比率等に係る経年分析!J$47,"▲","-")),2)</f>
        <v>37.700000000000003</v>
      </c>
    </row>
    <row r="21" spans="1:11" x14ac:dyDescent="0.15">
      <c r="A21" s="174" t="s">
        <v>57</v>
      </c>
      <c r="B21" s="174">
        <f>IF(ISNUMBER(VALUE(SUBSTITUTE(実質収支比率等に係る経年分析!F$49,"▲","-"))),ROUND(VALUE(SUBSTITUTE(実質収支比率等に係る経年分析!F$49,"▲","-")),2),NA())</f>
        <v>-8.35</v>
      </c>
      <c r="C21" s="174">
        <f>IF(ISNUMBER(VALUE(SUBSTITUTE(実質収支比率等に係る経年分析!G$49,"▲","-"))),ROUND(VALUE(SUBSTITUTE(実質収支比率等に係る経年分析!G$49,"▲","-")),2),NA())</f>
        <v>-3.48</v>
      </c>
      <c r="D21" s="174">
        <f>IF(ISNUMBER(VALUE(SUBSTITUTE(実質収支比率等に係る経年分析!H$49,"▲","-"))),ROUND(VALUE(SUBSTITUTE(実質収支比率等に係る経年分析!H$49,"▲","-")),2),NA())</f>
        <v>-4.8099999999999996</v>
      </c>
      <c r="E21" s="174">
        <f>IF(ISNUMBER(VALUE(SUBSTITUTE(実質収支比率等に係る経年分析!I$49,"▲","-"))),ROUND(VALUE(SUBSTITUTE(実質収支比率等に係る経年分析!I$49,"▲","-")),2),NA())</f>
        <v>1.21</v>
      </c>
      <c r="F21" s="174">
        <f>IF(ISNUMBER(VALUE(SUBSTITUTE(実質収支比率等に係る経年分析!J$49,"▲","-"))),ROUND(VALUE(SUBSTITUTE(実質収支比率等に係る経年分析!J$49,"▲","-")),2),NA())</f>
        <v>-5.93</v>
      </c>
    </row>
    <row r="24" spans="1:11" x14ac:dyDescent="0.15">
      <c r="A24" s="144" t="s">
        <v>58</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59</v>
      </c>
      <c r="C26" s="175" t="s">
        <v>60</v>
      </c>
      <c r="D26" s="175" t="s">
        <v>59</v>
      </c>
      <c r="E26" s="175" t="s">
        <v>60</v>
      </c>
      <c r="F26" s="175" t="s">
        <v>59</v>
      </c>
      <c r="G26" s="175" t="s">
        <v>60</v>
      </c>
      <c r="H26" s="175" t="s">
        <v>59</v>
      </c>
      <c r="I26" s="175" t="s">
        <v>60</v>
      </c>
      <c r="J26" s="175" t="s">
        <v>59</v>
      </c>
      <c r="K26" s="175" t="s">
        <v>60</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0.36</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0.06</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0.05</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0.04</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0.04</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農業集落排水特別会計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0.08</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0.22</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0.15</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0.17</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0.14000000000000001</v>
      </c>
    </row>
    <row r="30" spans="1:11" x14ac:dyDescent="0.15">
      <c r="A30" s="175" t="str">
        <f>IF(連結実質赤字比率に係る赤字・黒字の構成分析!C$40="",NA(),連結実質赤字比率に係る赤字・黒字の構成分析!C$40)</f>
        <v>公共下水道特別会計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0.1</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0.15</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0.15</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0.18</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0.24</v>
      </c>
    </row>
    <row r="31" spans="1:11" x14ac:dyDescent="0.15">
      <c r="A31" s="175" t="str">
        <f>IF(連結実質赤字比率に係る赤字・黒字の構成分析!C$39="",NA(),連結実質赤字比率に係る赤字・黒字の構成分析!C$39)</f>
        <v>介護保険特別会計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0.28999999999999998</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0.08</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0.66</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0.34</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0.76</v>
      </c>
    </row>
    <row r="32" spans="1:11" x14ac:dyDescent="0.15">
      <c r="A32" s="175" t="str">
        <f>IF(連結実質赤字比率に係る赤字・黒字の構成分析!C$38="",NA(),連結実質赤字比率に係る赤字・黒字の構成分析!C$38)</f>
        <v>電気事業特別会計</v>
      </c>
      <c r="B32" s="175" t="e">
        <f>IF(ROUND(VALUE(SUBSTITUTE(連結実質赤字比率に係る赤字・黒字の構成分析!F$38,"▲", "-")), 2) &lt; 0, ABS(ROUND(VALUE(SUBSTITUTE(連結実質赤字比率に係る赤字・黒字の構成分析!F$38,"▲", "-")), 2)), NA())</f>
        <v>#VALUE!</v>
      </c>
      <c r="C32" s="175" t="e">
        <f>IF(ROUND(VALUE(SUBSTITUTE(連結実質赤字比率に係る赤字・黒字の構成分析!F$38,"▲", "-")), 2) &gt;= 0, ABS(ROUND(VALUE(SUBSTITUTE(連結実質赤字比率に係る赤字・黒字の構成分析!F$38,"▲", "-")), 2)), NA())</f>
        <v>#VALUE!</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0.6</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0.99</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1.19</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1.59</v>
      </c>
    </row>
    <row r="33" spans="1:16" x14ac:dyDescent="0.15">
      <c r="A33" s="175" t="str">
        <f>IF(連結実質赤字比率に係る赤字・黒字の構成分析!C$37="",NA(),連結実質赤字比率に係る赤字・黒字の構成分析!C$37)</f>
        <v>国民健康保険特別会計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3.27</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1.6</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1.34</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1.79</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1.66</v>
      </c>
    </row>
    <row r="34" spans="1:16" x14ac:dyDescent="0.15">
      <c r="A34" s="175" t="str">
        <f>IF(連結実質赤字比率に係る赤字・黒字の構成分析!C$36="",NA(),連結実質赤字比率に係る赤字・黒字の構成分析!C$36)</f>
        <v>上水道特別会計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4.1500000000000004</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4.82</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4.07</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3.38</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3.05</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6.97</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5.66</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5.96</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9.17</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11.52</v>
      </c>
    </row>
    <row r="36" spans="1:16" x14ac:dyDescent="0.15">
      <c r="A36" s="175" t="str">
        <f>IF(連結実質赤字比率に係る赤字・黒字の構成分析!C$34="",NA(),連結実質赤字比率に係る赤字・黒字の構成分析!C$34)</f>
        <v>病院事業特別会計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8.66</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7.71</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9.66</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13.49</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18.28</v>
      </c>
    </row>
    <row r="39" spans="1:16" x14ac:dyDescent="0.15">
      <c r="A39" s="144" t="s">
        <v>61</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15">
      <c r="A42" s="176" t="s">
        <v>64</v>
      </c>
      <c r="B42" s="176"/>
      <c r="C42" s="176"/>
      <c r="D42" s="176">
        <f>'実質公債費比率（分子）の構造'!K$52</f>
        <v>2710</v>
      </c>
      <c r="E42" s="176"/>
      <c r="F42" s="176"/>
      <c r="G42" s="176">
        <f>'実質公債費比率（分子）の構造'!L$52</f>
        <v>2634</v>
      </c>
      <c r="H42" s="176"/>
      <c r="I42" s="176"/>
      <c r="J42" s="176">
        <f>'実質公債費比率（分子）の構造'!M$52</f>
        <v>2505</v>
      </c>
      <c r="K42" s="176"/>
      <c r="L42" s="176"/>
      <c r="M42" s="176">
        <f>'実質公債費比率（分子）の構造'!N$52</f>
        <v>2518</v>
      </c>
      <c r="N42" s="176"/>
      <c r="O42" s="176"/>
      <c r="P42" s="176">
        <f>'実質公債費比率（分子）の構造'!O$52</f>
        <v>2493</v>
      </c>
    </row>
    <row r="43" spans="1:16" x14ac:dyDescent="0.15">
      <c r="A43" s="176" t="s">
        <v>65</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66</v>
      </c>
      <c r="B44" s="176">
        <f>'実質公債費比率（分子）の構造'!K$50</f>
        <v>7</v>
      </c>
      <c r="C44" s="176"/>
      <c r="D44" s="176"/>
      <c r="E44" s="176">
        <f>'実質公債費比率（分子）の構造'!L$50</f>
        <v>11</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67</v>
      </c>
      <c r="B45" s="176" t="str">
        <f>'実質公債費比率（分子）の構造'!K$49</f>
        <v>-</v>
      </c>
      <c r="C45" s="176"/>
      <c r="D45" s="176"/>
      <c r="E45" s="176" t="str">
        <f>'実質公債費比率（分子）の構造'!L$49</f>
        <v>-</v>
      </c>
      <c r="F45" s="176"/>
      <c r="G45" s="176"/>
      <c r="H45" s="176" t="str">
        <f>'実質公債費比率（分子）の構造'!M$49</f>
        <v>-</v>
      </c>
      <c r="I45" s="176"/>
      <c r="J45" s="176"/>
      <c r="K45" s="176" t="str">
        <f>'実質公債費比率（分子）の構造'!N$49</f>
        <v>-</v>
      </c>
      <c r="L45" s="176"/>
      <c r="M45" s="176"/>
      <c r="N45" s="176" t="str">
        <f>'実質公債費比率（分子）の構造'!O$49</f>
        <v>-</v>
      </c>
      <c r="O45" s="176"/>
      <c r="P45" s="176"/>
    </row>
    <row r="46" spans="1:16" x14ac:dyDescent="0.15">
      <c r="A46" s="176" t="s">
        <v>68</v>
      </c>
      <c r="B46" s="176">
        <f>'実質公債費比率（分子）の構造'!K$48</f>
        <v>368</v>
      </c>
      <c r="C46" s="176"/>
      <c r="D46" s="176"/>
      <c r="E46" s="176">
        <f>'実質公債費比率（分子）の構造'!L$48</f>
        <v>358</v>
      </c>
      <c r="F46" s="176"/>
      <c r="G46" s="176"/>
      <c r="H46" s="176">
        <f>'実質公債費比率（分子）の構造'!M$48</f>
        <v>361</v>
      </c>
      <c r="I46" s="176"/>
      <c r="J46" s="176"/>
      <c r="K46" s="176">
        <f>'実質公債費比率（分子）の構造'!N$48</f>
        <v>338</v>
      </c>
      <c r="L46" s="176"/>
      <c r="M46" s="176"/>
      <c r="N46" s="176">
        <f>'実質公債費比率（分子）の構造'!O$48</f>
        <v>328</v>
      </c>
      <c r="O46" s="176"/>
      <c r="P46" s="176"/>
    </row>
    <row r="47" spans="1:16" x14ac:dyDescent="0.15">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71</v>
      </c>
      <c r="B49" s="176">
        <f>'実質公債費比率（分子）の構造'!K$45</f>
        <v>2926</v>
      </c>
      <c r="C49" s="176"/>
      <c r="D49" s="176"/>
      <c r="E49" s="176">
        <f>'実質公債費比率（分子）の構造'!L$45</f>
        <v>2869</v>
      </c>
      <c r="F49" s="176"/>
      <c r="G49" s="176"/>
      <c r="H49" s="176">
        <f>'実質公債費比率（分子）の構造'!M$45</f>
        <v>2724</v>
      </c>
      <c r="I49" s="176"/>
      <c r="J49" s="176"/>
      <c r="K49" s="176">
        <f>'実質公債費比率（分子）の構造'!N$45</f>
        <v>2872</v>
      </c>
      <c r="L49" s="176"/>
      <c r="M49" s="176"/>
      <c r="N49" s="176">
        <f>'実質公債費比率（分子）の構造'!O$45</f>
        <v>2993</v>
      </c>
      <c r="O49" s="176"/>
      <c r="P49" s="176"/>
    </row>
    <row r="50" spans="1:16" x14ac:dyDescent="0.15">
      <c r="A50" s="176" t="s">
        <v>72</v>
      </c>
      <c r="B50" s="176" t="e">
        <f>NA()</f>
        <v>#N/A</v>
      </c>
      <c r="C50" s="176">
        <f>IF(ISNUMBER('実質公債費比率（分子）の構造'!K$53),'実質公債費比率（分子）の構造'!K$53,NA())</f>
        <v>591</v>
      </c>
      <c r="D50" s="176" t="e">
        <f>NA()</f>
        <v>#N/A</v>
      </c>
      <c r="E50" s="176" t="e">
        <f>NA()</f>
        <v>#N/A</v>
      </c>
      <c r="F50" s="176">
        <f>IF(ISNUMBER('実質公債費比率（分子）の構造'!L$53),'実質公債費比率（分子）の構造'!L$53,NA())</f>
        <v>604</v>
      </c>
      <c r="G50" s="176" t="e">
        <f>NA()</f>
        <v>#N/A</v>
      </c>
      <c r="H50" s="176" t="e">
        <f>NA()</f>
        <v>#N/A</v>
      </c>
      <c r="I50" s="176">
        <f>IF(ISNUMBER('実質公債費比率（分子）の構造'!M$53),'実質公債費比率（分子）の構造'!M$53,NA())</f>
        <v>580</v>
      </c>
      <c r="J50" s="176" t="e">
        <f>NA()</f>
        <v>#N/A</v>
      </c>
      <c r="K50" s="176" t="e">
        <f>NA()</f>
        <v>#N/A</v>
      </c>
      <c r="L50" s="176">
        <f>IF(ISNUMBER('実質公債費比率（分子）の構造'!N$53),'実質公債費比率（分子）の構造'!N$53,NA())</f>
        <v>692</v>
      </c>
      <c r="M50" s="176" t="e">
        <f>NA()</f>
        <v>#N/A</v>
      </c>
      <c r="N50" s="176" t="e">
        <f>NA()</f>
        <v>#N/A</v>
      </c>
      <c r="O50" s="176">
        <f>IF(ISNUMBER('実質公債費比率（分子）の構造'!O$53),'実質公債費比率（分子）の構造'!O$53,NA())</f>
        <v>828</v>
      </c>
      <c r="P50" s="176" t="e">
        <f>NA()</f>
        <v>#N/A</v>
      </c>
    </row>
    <row r="53" spans="1:16" x14ac:dyDescent="0.15">
      <c r="A53" s="144" t="s">
        <v>73</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15">
      <c r="A56" s="175" t="s">
        <v>44</v>
      </c>
      <c r="B56" s="175"/>
      <c r="C56" s="175"/>
      <c r="D56" s="175">
        <f>'将来負担比率（分子）の構造'!I$52</f>
        <v>19855</v>
      </c>
      <c r="E56" s="175"/>
      <c r="F56" s="175"/>
      <c r="G56" s="175">
        <f>'将来負担比率（分子）の構造'!J$52</f>
        <v>19942</v>
      </c>
      <c r="H56" s="175"/>
      <c r="I56" s="175"/>
      <c r="J56" s="175">
        <f>'将来負担比率（分子）の構造'!K$52</f>
        <v>21129</v>
      </c>
      <c r="K56" s="175"/>
      <c r="L56" s="175"/>
      <c r="M56" s="175">
        <f>'将来負担比率（分子）の構造'!L$52</f>
        <v>20863</v>
      </c>
      <c r="N56" s="175"/>
      <c r="O56" s="175"/>
      <c r="P56" s="175">
        <f>'将来負担比率（分子）の構造'!M$52</f>
        <v>20362</v>
      </c>
    </row>
    <row r="57" spans="1:16" x14ac:dyDescent="0.15">
      <c r="A57" s="175" t="s">
        <v>43</v>
      </c>
      <c r="B57" s="175"/>
      <c r="C57" s="175"/>
      <c r="D57" s="175">
        <f>'将来負担比率（分子）の構造'!I$51</f>
        <v>1492</v>
      </c>
      <c r="E57" s="175"/>
      <c r="F57" s="175"/>
      <c r="G57" s="175">
        <f>'将来負担比率（分子）の構造'!J$51</f>
        <v>1402</v>
      </c>
      <c r="H57" s="175"/>
      <c r="I57" s="175"/>
      <c r="J57" s="175">
        <f>'将来負担比率（分子）の構造'!K$51</f>
        <v>1192</v>
      </c>
      <c r="K57" s="175"/>
      <c r="L57" s="175"/>
      <c r="M57" s="175">
        <f>'将来負担比率（分子）の構造'!L$51</f>
        <v>1069</v>
      </c>
      <c r="N57" s="175"/>
      <c r="O57" s="175"/>
      <c r="P57" s="175">
        <f>'将来負担比率（分子）の構造'!M$51</f>
        <v>885</v>
      </c>
    </row>
    <row r="58" spans="1:16" x14ac:dyDescent="0.15">
      <c r="A58" s="175" t="s">
        <v>42</v>
      </c>
      <c r="B58" s="175"/>
      <c r="C58" s="175"/>
      <c r="D58" s="175">
        <f>'将来負担比率（分子）の構造'!I$50</f>
        <v>17915</v>
      </c>
      <c r="E58" s="175"/>
      <c r="F58" s="175"/>
      <c r="G58" s="175">
        <f>'将来負担比率（分子）の構造'!J$50</f>
        <v>17722</v>
      </c>
      <c r="H58" s="175"/>
      <c r="I58" s="175"/>
      <c r="J58" s="175">
        <f>'将来負担比率（分子）の構造'!K$50</f>
        <v>16378</v>
      </c>
      <c r="K58" s="175"/>
      <c r="L58" s="175"/>
      <c r="M58" s="175">
        <f>'将来負担比率（分子）の構造'!L$50</f>
        <v>16614</v>
      </c>
      <c r="N58" s="175"/>
      <c r="O58" s="175"/>
      <c r="P58" s="175">
        <f>'将来負担比率（分子）の構造'!M$50</f>
        <v>16028</v>
      </c>
    </row>
    <row r="59" spans="1:16" x14ac:dyDescent="0.15">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37</v>
      </c>
      <c r="B61" s="175">
        <f>'将来負担比率（分子）の構造'!I$46</f>
        <v>1</v>
      </c>
      <c r="C61" s="175"/>
      <c r="D61" s="175"/>
      <c r="E61" s="175">
        <f>'将来負担比率（分子）の構造'!J$46</f>
        <v>0</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36</v>
      </c>
      <c r="B62" s="175">
        <f>'将来負担比率（分子）の構造'!I$45</f>
        <v>5301</v>
      </c>
      <c r="C62" s="175"/>
      <c r="D62" s="175"/>
      <c r="E62" s="175">
        <f>'将来負担比率（分子）の構造'!J$45</f>
        <v>5311</v>
      </c>
      <c r="F62" s="175"/>
      <c r="G62" s="175"/>
      <c r="H62" s="175">
        <f>'将来負担比率（分子）の構造'!K$45</f>
        <v>5073</v>
      </c>
      <c r="I62" s="175"/>
      <c r="J62" s="175"/>
      <c r="K62" s="175">
        <f>'将来負担比率（分子）の構造'!L$45</f>
        <v>4995</v>
      </c>
      <c r="L62" s="175"/>
      <c r="M62" s="175"/>
      <c r="N62" s="175">
        <f>'将来負担比率（分子）の構造'!M$45</f>
        <v>4921</v>
      </c>
      <c r="O62" s="175"/>
      <c r="P62" s="175"/>
    </row>
    <row r="63" spans="1:16" x14ac:dyDescent="0.15">
      <c r="A63" s="175" t="s">
        <v>35</v>
      </c>
      <c r="B63" s="175" t="str">
        <f>'将来負担比率（分子）の構造'!I$44</f>
        <v>-</v>
      </c>
      <c r="C63" s="175"/>
      <c r="D63" s="175"/>
      <c r="E63" s="175" t="str">
        <f>'将来負担比率（分子）の構造'!J$44</f>
        <v>-</v>
      </c>
      <c r="F63" s="175"/>
      <c r="G63" s="175"/>
      <c r="H63" s="175" t="str">
        <f>'将来負担比率（分子）の構造'!K$44</f>
        <v>-</v>
      </c>
      <c r="I63" s="175"/>
      <c r="J63" s="175"/>
      <c r="K63" s="175" t="str">
        <f>'将来負担比率（分子）の構造'!L$44</f>
        <v>-</v>
      </c>
      <c r="L63" s="175"/>
      <c r="M63" s="175"/>
      <c r="N63" s="175" t="str">
        <f>'将来負担比率（分子）の構造'!M$44</f>
        <v>-</v>
      </c>
      <c r="O63" s="175"/>
      <c r="P63" s="175"/>
    </row>
    <row r="64" spans="1:16" x14ac:dyDescent="0.15">
      <c r="A64" s="175" t="s">
        <v>34</v>
      </c>
      <c r="B64" s="175">
        <f>'将来負担比率（分子）の構造'!I$43</f>
        <v>3446</v>
      </c>
      <c r="C64" s="175"/>
      <c r="D64" s="175"/>
      <c r="E64" s="175">
        <f>'将来負担比率（分子）の構造'!J$43</f>
        <v>3271</v>
      </c>
      <c r="F64" s="175"/>
      <c r="G64" s="175"/>
      <c r="H64" s="175">
        <f>'将来負担比率（分子）の構造'!K$43</f>
        <v>3240</v>
      </c>
      <c r="I64" s="175"/>
      <c r="J64" s="175"/>
      <c r="K64" s="175">
        <f>'将来負担比率（分子）の構造'!L$43</f>
        <v>3074</v>
      </c>
      <c r="L64" s="175"/>
      <c r="M64" s="175"/>
      <c r="N64" s="175">
        <f>'将来負担比率（分子）の構造'!M$43</f>
        <v>2844</v>
      </c>
      <c r="O64" s="175"/>
      <c r="P64" s="175"/>
    </row>
    <row r="65" spans="1:16" x14ac:dyDescent="0.15">
      <c r="A65" s="175" t="s">
        <v>33</v>
      </c>
      <c r="B65" s="175">
        <f>'将来負担比率（分子）の構造'!I$42</f>
        <v>11</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32</v>
      </c>
      <c r="B66" s="175">
        <f>'将来負担比率（分子）の構造'!I$41</f>
        <v>21954</v>
      </c>
      <c r="C66" s="175"/>
      <c r="D66" s="175"/>
      <c r="E66" s="175">
        <f>'将来負担比率（分子）の構造'!J$41</f>
        <v>22853</v>
      </c>
      <c r="F66" s="175"/>
      <c r="G66" s="175"/>
      <c r="H66" s="175">
        <f>'将来負担比率（分子）の構造'!K$41</f>
        <v>25038</v>
      </c>
      <c r="I66" s="175"/>
      <c r="J66" s="175"/>
      <c r="K66" s="175">
        <f>'将来負担比率（分子）の構造'!L$41</f>
        <v>25233</v>
      </c>
      <c r="L66" s="175"/>
      <c r="M66" s="175"/>
      <c r="N66" s="175">
        <f>'将来負担比率（分子）の構造'!M$41</f>
        <v>24540</v>
      </c>
      <c r="O66" s="175"/>
      <c r="P66" s="175"/>
    </row>
    <row r="67" spans="1:16" x14ac:dyDescent="0.15">
      <c r="A67" s="175" t="s">
        <v>76</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77</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78</v>
      </c>
      <c r="B72" s="179">
        <f>基金残高に係る経年分析!F55</f>
        <v>5865</v>
      </c>
      <c r="C72" s="179">
        <f>基金残高に係る経年分析!G55</f>
        <v>5957</v>
      </c>
      <c r="D72" s="179">
        <f>基金残高に係る経年分析!H55</f>
        <v>5501</v>
      </c>
    </row>
    <row r="73" spans="1:16" x14ac:dyDescent="0.15">
      <c r="A73" s="178" t="s">
        <v>79</v>
      </c>
      <c r="B73" s="179">
        <f>基金残高に係る経年分析!F56</f>
        <v>1784</v>
      </c>
      <c r="C73" s="179">
        <f>基金残高に係る経年分析!G56</f>
        <v>1937</v>
      </c>
      <c r="D73" s="179">
        <f>基金残高に係る経年分析!H56</f>
        <v>1940</v>
      </c>
    </row>
    <row r="74" spans="1:16" x14ac:dyDescent="0.15">
      <c r="A74" s="178" t="s">
        <v>80</v>
      </c>
      <c r="B74" s="179">
        <f>基金残高に係る経年分析!F57</f>
        <v>10092</v>
      </c>
      <c r="C74" s="179">
        <f>基金残高に係る経年分析!G57</f>
        <v>9891</v>
      </c>
      <c r="D74" s="179">
        <f>基金残高に係る経年分析!H57</f>
        <v>9613</v>
      </c>
    </row>
  </sheetData>
  <sheetProtection algorithmName="SHA-512" hashValue="xhtCjGoP//amz2ZM37IzYyQVixR1k6yJm4gHvNFyGOoo6PdIXMFiFEzjf3x7mgbf61bmSuV6PDI/Bn+OIrrKFw==" saltValue="798wfhAlEmUDy+UrFciEP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80" zoomScaleNormal="8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216</v>
      </c>
      <c r="DI1" s="718"/>
      <c r="DJ1" s="718"/>
      <c r="DK1" s="718"/>
      <c r="DL1" s="718"/>
      <c r="DM1" s="718"/>
      <c r="DN1" s="719"/>
      <c r="DO1" s="214"/>
      <c r="DP1" s="717" t="s">
        <v>217</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218</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3" t="s">
        <v>219</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220</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221</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15">
      <c r="B4" s="673" t="s">
        <v>1</v>
      </c>
      <c r="C4" s="674"/>
      <c r="D4" s="674"/>
      <c r="E4" s="674"/>
      <c r="F4" s="674"/>
      <c r="G4" s="674"/>
      <c r="H4" s="674"/>
      <c r="I4" s="674"/>
      <c r="J4" s="674"/>
      <c r="K4" s="674"/>
      <c r="L4" s="674"/>
      <c r="M4" s="674"/>
      <c r="N4" s="674"/>
      <c r="O4" s="674"/>
      <c r="P4" s="674"/>
      <c r="Q4" s="675"/>
      <c r="R4" s="673" t="s">
        <v>222</v>
      </c>
      <c r="S4" s="674"/>
      <c r="T4" s="674"/>
      <c r="U4" s="674"/>
      <c r="V4" s="674"/>
      <c r="W4" s="674"/>
      <c r="X4" s="674"/>
      <c r="Y4" s="675"/>
      <c r="Z4" s="673" t="s">
        <v>223</v>
      </c>
      <c r="AA4" s="674"/>
      <c r="AB4" s="674"/>
      <c r="AC4" s="675"/>
      <c r="AD4" s="673" t="s">
        <v>224</v>
      </c>
      <c r="AE4" s="674"/>
      <c r="AF4" s="674"/>
      <c r="AG4" s="674"/>
      <c r="AH4" s="674"/>
      <c r="AI4" s="674"/>
      <c r="AJ4" s="674"/>
      <c r="AK4" s="675"/>
      <c r="AL4" s="673" t="s">
        <v>223</v>
      </c>
      <c r="AM4" s="674"/>
      <c r="AN4" s="674"/>
      <c r="AO4" s="675"/>
      <c r="AP4" s="720" t="s">
        <v>225</v>
      </c>
      <c r="AQ4" s="720"/>
      <c r="AR4" s="720"/>
      <c r="AS4" s="720"/>
      <c r="AT4" s="720"/>
      <c r="AU4" s="720"/>
      <c r="AV4" s="720"/>
      <c r="AW4" s="720"/>
      <c r="AX4" s="720"/>
      <c r="AY4" s="720"/>
      <c r="AZ4" s="720"/>
      <c r="BA4" s="720"/>
      <c r="BB4" s="720"/>
      <c r="BC4" s="720"/>
      <c r="BD4" s="720"/>
      <c r="BE4" s="720"/>
      <c r="BF4" s="720"/>
      <c r="BG4" s="720" t="s">
        <v>226</v>
      </c>
      <c r="BH4" s="720"/>
      <c r="BI4" s="720"/>
      <c r="BJ4" s="720"/>
      <c r="BK4" s="720"/>
      <c r="BL4" s="720"/>
      <c r="BM4" s="720"/>
      <c r="BN4" s="720"/>
      <c r="BO4" s="720" t="s">
        <v>223</v>
      </c>
      <c r="BP4" s="720"/>
      <c r="BQ4" s="720"/>
      <c r="BR4" s="720"/>
      <c r="BS4" s="720" t="s">
        <v>227</v>
      </c>
      <c r="BT4" s="720"/>
      <c r="BU4" s="720"/>
      <c r="BV4" s="720"/>
      <c r="BW4" s="720"/>
      <c r="BX4" s="720"/>
      <c r="BY4" s="720"/>
      <c r="BZ4" s="720"/>
      <c r="CA4" s="720"/>
      <c r="CB4" s="720"/>
      <c r="CD4" s="673" t="s">
        <v>228</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15">
      <c r="B5" s="679" t="s">
        <v>229</v>
      </c>
      <c r="C5" s="680"/>
      <c r="D5" s="680"/>
      <c r="E5" s="680"/>
      <c r="F5" s="680"/>
      <c r="G5" s="680"/>
      <c r="H5" s="680"/>
      <c r="I5" s="680"/>
      <c r="J5" s="680"/>
      <c r="K5" s="680"/>
      <c r="L5" s="680"/>
      <c r="M5" s="680"/>
      <c r="N5" s="680"/>
      <c r="O5" s="680"/>
      <c r="P5" s="680"/>
      <c r="Q5" s="681"/>
      <c r="R5" s="676">
        <v>3456701</v>
      </c>
      <c r="S5" s="677"/>
      <c r="T5" s="677"/>
      <c r="U5" s="677"/>
      <c r="V5" s="677"/>
      <c r="W5" s="677"/>
      <c r="X5" s="677"/>
      <c r="Y5" s="702"/>
      <c r="Z5" s="715">
        <v>11.9</v>
      </c>
      <c r="AA5" s="715"/>
      <c r="AB5" s="715"/>
      <c r="AC5" s="715"/>
      <c r="AD5" s="716">
        <v>3456701</v>
      </c>
      <c r="AE5" s="716"/>
      <c r="AF5" s="716"/>
      <c r="AG5" s="716"/>
      <c r="AH5" s="716"/>
      <c r="AI5" s="716"/>
      <c r="AJ5" s="716"/>
      <c r="AK5" s="716"/>
      <c r="AL5" s="703">
        <v>23.7</v>
      </c>
      <c r="AM5" s="685"/>
      <c r="AN5" s="685"/>
      <c r="AO5" s="704"/>
      <c r="AP5" s="679" t="s">
        <v>230</v>
      </c>
      <c r="AQ5" s="680"/>
      <c r="AR5" s="680"/>
      <c r="AS5" s="680"/>
      <c r="AT5" s="680"/>
      <c r="AU5" s="680"/>
      <c r="AV5" s="680"/>
      <c r="AW5" s="680"/>
      <c r="AX5" s="680"/>
      <c r="AY5" s="680"/>
      <c r="AZ5" s="680"/>
      <c r="BA5" s="680"/>
      <c r="BB5" s="680"/>
      <c r="BC5" s="680"/>
      <c r="BD5" s="680"/>
      <c r="BE5" s="680"/>
      <c r="BF5" s="681"/>
      <c r="BG5" s="621">
        <v>3456701</v>
      </c>
      <c r="BH5" s="622"/>
      <c r="BI5" s="622"/>
      <c r="BJ5" s="622"/>
      <c r="BK5" s="622"/>
      <c r="BL5" s="622"/>
      <c r="BM5" s="622"/>
      <c r="BN5" s="623"/>
      <c r="BO5" s="659">
        <v>100</v>
      </c>
      <c r="BP5" s="659"/>
      <c r="BQ5" s="659"/>
      <c r="BR5" s="659"/>
      <c r="BS5" s="660">
        <v>28755</v>
      </c>
      <c r="BT5" s="660"/>
      <c r="BU5" s="660"/>
      <c r="BV5" s="660"/>
      <c r="BW5" s="660"/>
      <c r="BX5" s="660"/>
      <c r="BY5" s="660"/>
      <c r="BZ5" s="660"/>
      <c r="CA5" s="660"/>
      <c r="CB5" s="698"/>
      <c r="CD5" s="673" t="s">
        <v>225</v>
      </c>
      <c r="CE5" s="674"/>
      <c r="CF5" s="674"/>
      <c r="CG5" s="674"/>
      <c r="CH5" s="674"/>
      <c r="CI5" s="674"/>
      <c r="CJ5" s="674"/>
      <c r="CK5" s="674"/>
      <c r="CL5" s="674"/>
      <c r="CM5" s="674"/>
      <c r="CN5" s="674"/>
      <c r="CO5" s="674"/>
      <c r="CP5" s="674"/>
      <c r="CQ5" s="675"/>
      <c r="CR5" s="673" t="s">
        <v>231</v>
      </c>
      <c r="CS5" s="674"/>
      <c r="CT5" s="674"/>
      <c r="CU5" s="674"/>
      <c r="CV5" s="674"/>
      <c r="CW5" s="674"/>
      <c r="CX5" s="674"/>
      <c r="CY5" s="675"/>
      <c r="CZ5" s="673" t="s">
        <v>223</v>
      </c>
      <c r="DA5" s="674"/>
      <c r="DB5" s="674"/>
      <c r="DC5" s="675"/>
      <c r="DD5" s="673" t="s">
        <v>232</v>
      </c>
      <c r="DE5" s="674"/>
      <c r="DF5" s="674"/>
      <c r="DG5" s="674"/>
      <c r="DH5" s="674"/>
      <c r="DI5" s="674"/>
      <c r="DJ5" s="674"/>
      <c r="DK5" s="674"/>
      <c r="DL5" s="674"/>
      <c r="DM5" s="674"/>
      <c r="DN5" s="674"/>
      <c r="DO5" s="674"/>
      <c r="DP5" s="675"/>
      <c r="DQ5" s="673" t="s">
        <v>233</v>
      </c>
      <c r="DR5" s="674"/>
      <c r="DS5" s="674"/>
      <c r="DT5" s="674"/>
      <c r="DU5" s="674"/>
      <c r="DV5" s="674"/>
      <c r="DW5" s="674"/>
      <c r="DX5" s="674"/>
      <c r="DY5" s="674"/>
      <c r="DZ5" s="674"/>
      <c r="EA5" s="674"/>
      <c r="EB5" s="674"/>
      <c r="EC5" s="675"/>
    </row>
    <row r="6" spans="2:143" ht="11.25" customHeight="1" x14ac:dyDescent="0.15">
      <c r="B6" s="618" t="s">
        <v>234</v>
      </c>
      <c r="C6" s="619"/>
      <c r="D6" s="619"/>
      <c r="E6" s="619"/>
      <c r="F6" s="619"/>
      <c r="G6" s="619"/>
      <c r="H6" s="619"/>
      <c r="I6" s="619"/>
      <c r="J6" s="619"/>
      <c r="K6" s="619"/>
      <c r="L6" s="619"/>
      <c r="M6" s="619"/>
      <c r="N6" s="619"/>
      <c r="O6" s="619"/>
      <c r="P6" s="619"/>
      <c r="Q6" s="620"/>
      <c r="R6" s="621">
        <v>416466</v>
      </c>
      <c r="S6" s="622"/>
      <c r="T6" s="622"/>
      <c r="U6" s="622"/>
      <c r="V6" s="622"/>
      <c r="W6" s="622"/>
      <c r="X6" s="622"/>
      <c r="Y6" s="623"/>
      <c r="Z6" s="659">
        <v>1.4</v>
      </c>
      <c r="AA6" s="659"/>
      <c r="AB6" s="659"/>
      <c r="AC6" s="659"/>
      <c r="AD6" s="660">
        <v>416466</v>
      </c>
      <c r="AE6" s="660"/>
      <c r="AF6" s="660"/>
      <c r="AG6" s="660"/>
      <c r="AH6" s="660"/>
      <c r="AI6" s="660"/>
      <c r="AJ6" s="660"/>
      <c r="AK6" s="660"/>
      <c r="AL6" s="624">
        <v>2.8</v>
      </c>
      <c r="AM6" s="625"/>
      <c r="AN6" s="625"/>
      <c r="AO6" s="661"/>
      <c r="AP6" s="618" t="s">
        <v>235</v>
      </c>
      <c r="AQ6" s="619"/>
      <c r="AR6" s="619"/>
      <c r="AS6" s="619"/>
      <c r="AT6" s="619"/>
      <c r="AU6" s="619"/>
      <c r="AV6" s="619"/>
      <c r="AW6" s="619"/>
      <c r="AX6" s="619"/>
      <c r="AY6" s="619"/>
      <c r="AZ6" s="619"/>
      <c r="BA6" s="619"/>
      <c r="BB6" s="619"/>
      <c r="BC6" s="619"/>
      <c r="BD6" s="619"/>
      <c r="BE6" s="619"/>
      <c r="BF6" s="620"/>
      <c r="BG6" s="621">
        <v>3456701</v>
      </c>
      <c r="BH6" s="622"/>
      <c r="BI6" s="622"/>
      <c r="BJ6" s="622"/>
      <c r="BK6" s="622"/>
      <c r="BL6" s="622"/>
      <c r="BM6" s="622"/>
      <c r="BN6" s="623"/>
      <c r="BO6" s="659">
        <v>100</v>
      </c>
      <c r="BP6" s="659"/>
      <c r="BQ6" s="659"/>
      <c r="BR6" s="659"/>
      <c r="BS6" s="660">
        <v>28755</v>
      </c>
      <c r="BT6" s="660"/>
      <c r="BU6" s="660"/>
      <c r="BV6" s="660"/>
      <c r="BW6" s="660"/>
      <c r="BX6" s="660"/>
      <c r="BY6" s="660"/>
      <c r="BZ6" s="660"/>
      <c r="CA6" s="660"/>
      <c r="CB6" s="698"/>
      <c r="CD6" s="679" t="s">
        <v>236</v>
      </c>
      <c r="CE6" s="680"/>
      <c r="CF6" s="680"/>
      <c r="CG6" s="680"/>
      <c r="CH6" s="680"/>
      <c r="CI6" s="680"/>
      <c r="CJ6" s="680"/>
      <c r="CK6" s="680"/>
      <c r="CL6" s="680"/>
      <c r="CM6" s="680"/>
      <c r="CN6" s="680"/>
      <c r="CO6" s="680"/>
      <c r="CP6" s="680"/>
      <c r="CQ6" s="681"/>
      <c r="CR6" s="621">
        <v>177514</v>
      </c>
      <c r="CS6" s="622"/>
      <c r="CT6" s="622"/>
      <c r="CU6" s="622"/>
      <c r="CV6" s="622"/>
      <c r="CW6" s="622"/>
      <c r="CX6" s="622"/>
      <c r="CY6" s="623"/>
      <c r="CZ6" s="703">
        <v>0.7</v>
      </c>
      <c r="DA6" s="685"/>
      <c r="DB6" s="685"/>
      <c r="DC6" s="705"/>
      <c r="DD6" s="627" t="s">
        <v>129</v>
      </c>
      <c r="DE6" s="622"/>
      <c r="DF6" s="622"/>
      <c r="DG6" s="622"/>
      <c r="DH6" s="622"/>
      <c r="DI6" s="622"/>
      <c r="DJ6" s="622"/>
      <c r="DK6" s="622"/>
      <c r="DL6" s="622"/>
      <c r="DM6" s="622"/>
      <c r="DN6" s="622"/>
      <c r="DO6" s="622"/>
      <c r="DP6" s="623"/>
      <c r="DQ6" s="627">
        <v>177514</v>
      </c>
      <c r="DR6" s="622"/>
      <c r="DS6" s="622"/>
      <c r="DT6" s="622"/>
      <c r="DU6" s="622"/>
      <c r="DV6" s="622"/>
      <c r="DW6" s="622"/>
      <c r="DX6" s="622"/>
      <c r="DY6" s="622"/>
      <c r="DZ6" s="622"/>
      <c r="EA6" s="622"/>
      <c r="EB6" s="622"/>
      <c r="EC6" s="658"/>
    </row>
    <row r="7" spans="2:143" ht="11.25" customHeight="1" x14ac:dyDescent="0.15">
      <c r="B7" s="618" t="s">
        <v>237</v>
      </c>
      <c r="C7" s="619"/>
      <c r="D7" s="619"/>
      <c r="E7" s="619"/>
      <c r="F7" s="619"/>
      <c r="G7" s="619"/>
      <c r="H7" s="619"/>
      <c r="I7" s="619"/>
      <c r="J7" s="619"/>
      <c r="K7" s="619"/>
      <c r="L7" s="619"/>
      <c r="M7" s="619"/>
      <c r="N7" s="619"/>
      <c r="O7" s="619"/>
      <c r="P7" s="619"/>
      <c r="Q7" s="620"/>
      <c r="R7" s="621">
        <v>1117</v>
      </c>
      <c r="S7" s="622"/>
      <c r="T7" s="622"/>
      <c r="U7" s="622"/>
      <c r="V7" s="622"/>
      <c r="W7" s="622"/>
      <c r="X7" s="622"/>
      <c r="Y7" s="623"/>
      <c r="Z7" s="659">
        <v>0</v>
      </c>
      <c r="AA7" s="659"/>
      <c r="AB7" s="659"/>
      <c r="AC7" s="659"/>
      <c r="AD7" s="660">
        <v>1117</v>
      </c>
      <c r="AE7" s="660"/>
      <c r="AF7" s="660"/>
      <c r="AG7" s="660"/>
      <c r="AH7" s="660"/>
      <c r="AI7" s="660"/>
      <c r="AJ7" s="660"/>
      <c r="AK7" s="660"/>
      <c r="AL7" s="624">
        <v>0</v>
      </c>
      <c r="AM7" s="625"/>
      <c r="AN7" s="625"/>
      <c r="AO7" s="661"/>
      <c r="AP7" s="618" t="s">
        <v>238</v>
      </c>
      <c r="AQ7" s="619"/>
      <c r="AR7" s="619"/>
      <c r="AS7" s="619"/>
      <c r="AT7" s="619"/>
      <c r="AU7" s="619"/>
      <c r="AV7" s="619"/>
      <c r="AW7" s="619"/>
      <c r="AX7" s="619"/>
      <c r="AY7" s="619"/>
      <c r="AZ7" s="619"/>
      <c r="BA7" s="619"/>
      <c r="BB7" s="619"/>
      <c r="BC7" s="619"/>
      <c r="BD7" s="619"/>
      <c r="BE7" s="619"/>
      <c r="BF7" s="620"/>
      <c r="BG7" s="621">
        <v>1331377</v>
      </c>
      <c r="BH7" s="622"/>
      <c r="BI7" s="622"/>
      <c r="BJ7" s="622"/>
      <c r="BK7" s="622"/>
      <c r="BL7" s="622"/>
      <c r="BM7" s="622"/>
      <c r="BN7" s="623"/>
      <c r="BO7" s="659">
        <v>38.5</v>
      </c>
      <c r="BP7" s="659"/>
      <c r="BQ7" s="659"/>
      <c r="BR7" s="659"/>
      <c r="BS7" s="660">
        <v>28755</v>
      </c>
      <c r="BT7" s="660"/>
      <c r="BU7" s="660"/>
      <c r="BV7" s="660"/>
      <c r="BW7" s="660"/>
      <c r="BX7" s="660"/>
      <c r="BY7" s="660"/>
      <c r="BZ7" s="660"/>
      <c r="CA7" s="660"/>
      <c r="CB7" s="698"/>
      <c r="CD7" s="618" t="s">
        <v>239</v>
      </c>
      <c r="CE7" s="619"/>
      <c r="CF7" s="619"/>
      <c r="CG7" s="619"/>
      <c r="CH7" s="619"/>
      <c r="CI7" s="619"/>
      <c r="CJ7" s="619"/>
      <c r="CK7" s="619"/>
      <c r="CL7" s="619"/>
      <c r="CM7" s="619"/>
      <c r="CN7" s="619"/>
      <c r="CO7" s="619"/>
      <c r="CP7" s="619"/>
      <c r="CQ7" s="620"/>
      <c r="CR7" s="621">
        <v>3580536</v>
      </c>
      <c r="CS7" s="622"/>
      <c r="CT7" s="622"/>
      <c r="CU7" s="622"/>
      <c r="CV7" s="622"/>
      <c r="CW7" s="622"/>
      <c r="CX7" s="622"/>
      <c r="CY7" s="623"/>
      <c r="CZ7" s="659">
        <v>13.2</v>
      </c>
      <c r="DA7" s="659"/>
      <c r="DB7" s="659"/>
      <c r="DC7" s="659"/>
      <c r="DD7" s="627">
        <v>533210</v>
      </c>
      <c r="DE7" s="622"/>
      <c r="DF7" s="622"/>
      <c r="DG7" s="622"/>
      <c r="DH7" s="622"/>
      <c r="DI7" s="622"/>
      <c r="DJ7" s="622"/>
      <c r="DK7" s="622"/>
      <c r="DL7" s="622"/>
      <c r="DM7" s="622"/>
      <c r="DN7" s="622"/>
      <c r="DO7" s="622"/>
      <c r="DP7" s="623"/>
      <c r="DQ7" s="627">
        <v>2572409</v>
      </c>
      <c r="DR7" s="622"/>
      <c r="DS7" s="622"/>
      <c r="DT7" s="622"/>
      <c r="DU7" s="622"/>
      <c r="DV7" s="622"/>
      <c r="DW7" s="622"/>
      <c r="DX7" s="622"/>
      <c r="DY7" s="622"/>
      <c r="DZ7" s="622"/>
      <c r="EA7" s="622"/>
      <c r="EB7" s="622"/>
      <c r="EC7" s="658"/>
    </row>
    <row r="8" spans="2:143" ht="11.25" customHeight="1" x14ac:dyDescent="0.15">
      <c r="B8" s="618" t="s">
        <v>240</v>
      </c>
      <c r="C8" s="619"/>
      <c r="D8" s="619"/>
      <c r="E8" s="619"/>
      <c r="F8" s="619"/>
      <c r="G8" s="619"/>
      <c r="H8" s="619"/>
      <c r="I8" s="619"/>
      <c r="J8" s="619"/>
      <c r="K8" s="619"/>
      <c r="L8" s="619"/>
      <c r="M8" s="619"/>
      <c r="N8" s="619"/>
      <c r="O8" s="619"/>
      <c r="P8" s="619"/>
      <c r="Q8" s="620"/>
      <c r="R8" s="621">
        <v>10312</v>
      </c>
      <c r="S8" s="622"/>
      <c r="T8" s="622"/>
      <c r="U8" s="622"/>
      <c r="V8" s="622"/>
      <c r="W8" s="622"/>
      <c r="X8" s="622"/>
      <c r="Y8" s="623"/>
      <c r="Z8" s="659">
        <v>0</v>
      </c>
      <c r="AA8" s="659"/>
      <c r="AB8" s="659"/>
      <c r="AC8" s="659"/>
      <c r="AD8" s="660">
        <v>10312</v>
      </c>
      <c r="AE8" s="660"/>
      <c r="AF8" s="660"/>
      <c r="AG8" s="660"/>
      <c r="AH8" s="660"/>
      <c r="AI8" s="660"/>
      <c r="AJ8" s="660"/>
      <c r="AK8" s="660"/>
      <c r="AL8" s="624">
        <v>0.1</v>
      </c>
      <c r="AM8" s="625"/>
      <c r="AN8" s="625"/>
      <c r="AO8" s="661"/>
      <c r="AP8" s="618" t="s">
        <v>241</v>
      </c>
      <c r="AQ8" s="619"/>
      <c r="AR8" s="619"/>
      <c r="AS8" s="619"/>
      <c r="AT8" s="619"/>
      <c r="AU8" s="619"/>
      <c r="AV8" s="619"/>
      <c r="AW8" s="619"/>
      <c r="AX8" s="619"/>
      <c r="AY8" s="619"/>
      <c r="AZ8" s="619"/>
      <c r="BA8" s="619"/>
      <c r="BB8" s="619"/>
      <c r="BC8" s="619"/>
      <c r="BD8" s="619"/>
      <c r="BE8" s="619"/>
      <c r="BF8" s="620"/>
      <c r="BG8" s="621">
        <v>53054</v>
      </c>
      <c r="BH8" s="622"/>
      <c r="BI8" s="622"/>
      <c r="BJ8" s="622"/>
      <c r="BK8" s="622"/>
      <c r="BL8" s="622"/>
      <c r="BM8" s="622"/>
      <c r="BN8" s="623"/>
      <c r="BO8" s="659">
        <v>1.5</v>
      </c>
      <c r="BP8" s="659"/>
      <c r="BQ8" s="659"/>
      <c r="BR8" s="659"/>
      <c r="BS8" s="660" t="s">
        <v>242</v>
      </c>
      <c r="BT8" s="660"/>
      <c r="BU8" s="660"/>
      <c r="BV8" s="660"/>
      <c r="BW8" s="660"/>
      <c r="BX8" s="660"/>
      <c r="BY8" s="660"/>
      <c r="BZ8" s="660"/>
      <c r="CA8" s="660"/>
      <c r="CB8" s="698"/>
      <c r="CD8" s="618" t="s">
        <v>243</v>
      </c>
      <c r="CE8" s="619"/>
      <c r="CF8" s="619"/>
      <c r="CG8" s="619"/>
      <c r="CH8" s="619"/>
      <c r="CI8" s="619"/>
      <c r="CJ8" s="619"/>
      <c r="CK8" s="619"/>
      <c r="CL8" s="619"/>
      <c r="CM8" s="619"/>
      <c r="CN8" s="619"/>
      <c r="CO8" s="619"/>
      <c r="CP8" s="619"/>
      <c r="CQ8" s="620"/>
      <c r="CR8" s="621">
        <v>8657518</v>
      </c>
      <c r="CS8" s="622"/>
      <c r="CT8" s="622"/>
      <c r="CU8" s="622"/>
      <c r="CV8" s="622"/>
      <c r="CW8" s="622"/>
      <c r="CX8" s="622"/>
      <c r="CY8" s="623"/>
      <c r="CZ8" s="659">
        <v>32</v>
      </c>
      <c r="DA8" s="659"/>
      <c r="DB8" s="659"/>
      <c r="DC8" s="659"/>
      <c r="DD8" s="627">
        <v>345145</v>
      </c>
      <c r="DE8" s="622"/>
      <c r="DF8" s="622"/>
      <c r="DG8" s="622"/>
      <c r="DH8" s="622"/>
      <c r="DI8" s="622"/>
      <c r="DJ8" s="622"/>
      <c r="DK8" s="622"/>
      <c r="DL8" s="622"/>
      <c r="DM8" s="622"/>
      <c r="DN8" s="622"/>
      <c r="DO8" s="622"/>
      <c r="DP8" s="623"/>
      <c r="DQ8" s="627">
        <v>4123604</v>
      </c>
      <c r="DR8" s="622"/>
      <c r="DS8" s="622"/>
      <c r="DT8" s="622"/>
      <c r="DU8" s="622"/>
      <c r="DV8" s="622"/>
      <c r="DW8" s="622"/>
      <c r="DX8" s="622"/>
      <c r="DY8" s="622"/>
      <c r="DZ8" s="622"/>
      <c r="EA8" s="622"/>
      <c r="EB8" s="622"/>
      <c r="EC8" s="658"/>
    </row>
    <row r="9" spans="2:143" ht="11.25" customHeight="1" x14ac:dyDescent="0.15">
      <c r="B9" s="618" t="s">
        <v>244</v>
      </c>
      <c r="C9" s="619"/>
      <c r="D9" s="619"/>
      <c r="E9" s="619"/>
      <c r="F9" s="619"/>
      <c r="G9" s="619"/>
      <c r="H9" s="619"/>
      <c r="I9" s="619"/>
      <c r="J9" s="619"/>
      <c r="K9" s="619"/>
      <c r="L9" s="619"/>
      <c r="M9" s="619"/>
      <c r="N9" s="619"/>
      <c r="O9" s="619"/>
      <c r="P9" s="619"/>
      <c r="Q9" s="620"/>
      <c r="R9" s="621">
        <v>8588</v>
      </c>
      <c r="S9" s="622"/>
      <c r="T9" s="622"/>
      <c r="U9" s="622"/>
      <c r="V9" s="622"/>
      <c r="W9" s="622"/>
      <c r="X9" s="622"/>
      <c r="Y9" s="623"/>
      <c r="Z9" s="659">
        <v>0</v>
      </c>
      <c r="AA9" s="659"/>
      <c r="AB9" s="659"/>
      <c r="AC9" s="659"/>
      <c r="AD9" s="660">
        <v>8588</v>
      </c>
      <c r="AE9" s="660"/>
      <c r="AF9" s="660"/>
      <c r="AG9" s="660"/>
      <c r="AH9" s="660"/>
      <c r="AI9" s="660"/>
      <c r="AJ9" s="660"/>
      <c r="AK9" s="660"/>
      <c r="AL9" s="624">
        <v>0.1</v>
      </c>
      <c r="AM9" s="625"/>
      <c r="AN9" s="625"/>
      <c r="AO9" s="661"/>
      <c r="AP9" s="618" t="s">
        <v>245</v>
      </c>
      <c r="AQ9" s="619"/>
      <c r="AR9" s="619"/>
      <c r="AS9" s="619"/>
      <c r="AT9" s="619"/>
      <c r="AU9" s="619"/>
      <c r="AV9" s="619"/>
      <c r="AW9" s="619"/>
      <c r="AX9" s="619"/>
      <c r="AY9" s="619"/>
      <c r="AZ9" s="619"/>
      <c r="BA9" s="619"/>
      <c r="BB9" s="619"/>
      <c r="BC9" s="619"/>
      <c r="BD9" s="619"/>
      <c r="BE9" s="619"/>
      <c r="BF9" s="620"/>
      <c r="BG9" s="621">
        <v>1089233</v>
      </c>
      <c r="BH9" s="622"/>
      <c r="BI9" s="622"/>
      <c r="BJ9" s="622"/>
      <c r="BK9" s="622"/>
      <c r="BL9" s="622"/>
      <c r="BM9" s="622"/>
      <c r="BN9" s="623"/>
      <c r="BO9" s="659">
        <v>31.5</v>
      </c>
      <c r="BP9" s="659"/>
      <c r="BQ9" s="659"/>
      <c r="BR9" s="659"/>
      <c r="BS9" s="660" t="s">
        <v>129</v>
      </c>
      <c r="BT9" s="660"/>
      <c r="BU9" s="660"/>
      <c r="BV9" s="660"/>
      <c r="BW9" s="660"/>
      <c r="BX9" s="660"/>
      <c r="BY9" s="660"/>
      <c r="BZ9" s="660"/>
      <c r="CA9" s="660"/>
      <c r="CB9" s="698"/>
      <c r="CD9" s="618" t="s">
        <v>246</v>
      </c>
      <c r="CE9" s="619"/>
      <c r="CF9" s="619"/>
      <c r="CG9" s="619"/>
      <c r="CH9" s="619"/>
      <c r="CI9" s="619"/>
      <c r="CJ9" s="619"/>
      <c r="CK9" s="619"/>
      <c r="CL9" s="619"/>
      <c r="CM9" s="619"/>
      <c r="CN9" s="619"/>
      <c r="CO9" s="619"/>
      <c r="CP9" s="619"/>
      <c r="CQ9" s="620"/>
      <c r="CR9" s="621">
        <v>2561162</v>
      </c>
      <c r="CS9" s="622"/>
      <c r="CT9" s="622"/>
      <c r="CU9" s="622"/>
      <c r="CV9" s="622"/>
      <c r="CW9" s="622"/>
      <c r="CX9" s="622"/>
      <c r="CY9" s="623"/>
      <c r="CZ9" s="659">
        <v>9.5</v>
      </c>
      <c r="DA9" s="659"/>
      <c r="DB9" s="659"/>
      <c r="DC9" s="659"/>
      <c r="DD9" s="627">
        <v>525077</v>
      </c>
      <c r="DE9" s="622"/>
      <c r="DF9" s="622"/>
      <c r="DG9" s="622"/>
      <c r="DH9" s="622"/>
      <c r="DI9" s="622"/>
      <c r="DJ9" s="622"/>
      <c r="DK9" s="622"/>
      <c r="DL9" s="622"/>
      <c r="DM9" s="622"/>
      <c r="DN9" s="622"/>
      <c r="DO9" s="622"/>
      <c r="DP9" s="623"/>
      <c r="DQ9" s="627">
        <v>1775165</v>
      </c>
      <c r="DR9" s="622"/>
      <c r="DS9" s="622"/>
      <c r="DT9" s="622"/>
      <c r="DU9" s="622"/>
      <c r="DV9" s="622"/>
      <c r="DW9" s="622"/>
      <c r="DX9" s="622"/>
      <c r="DY9" s="622"/>
      <c r="DZ9" s="622"/>
      <c r="EA9" s="622"/>
      <c r="EB9" s="622"/>
      <c r="EC9" s="658"/>
    </row>
    <row r="10" spans="2:143" ht="11.25" customHeight="1" x14ac:dyDescent="0.15">
      <c r="B10" s="618" t="s">
        <v>247</v>
      </c>
      <c r="C10" s="619"/>
      <c r="D10" s="619"/>
      <c r="E10" s="619"/>
      <c r="F10" s="619"/>
      <c r="G10" s="619"/>
      <c r="H10" s="619"/>
      <c r="I10" s="619"/>
      <c r="J10" s="619"/>
      <c r="K10" s="619"/>
      <c r="L10" s="619"/>
      <c r="M10" s="619"/>
      <c r="N10" s="619"/>
      <c r="O10" s="619"/>
      <c r="P10" s="619"/>
      <c r="Q10" s="620"/>
      <c r="R10" s="621" t="s">
        <v>242</v>
      </c>
      <c r="S10" s="622"/>
      <c r="T10" s="622"/>
      <c r="U10" s="622"/>
      <c r="V10" s="622"/>
      <c r="W10" s="622"/>
      <c r="X10" s="622"/>
      <c r="Y10" s="623"/>
      <c r="Z10" s="659" t="s">
        <v>129</v>
      </c>
      <c r="AA10" s="659"/>
      <c r="AB10" s="659"/>
      <c r="AC10" s="659"/>
      <c r="AD10" s="660" t="s">
        <v>129</v>
      </c>
      <c r="AE10" s="660"/>
      <c r="AF10" s="660"/>
      <c r="AG10" s="660"/>
      <c r="AH10" s="660"/>
      <c r="AI10" s="660"/>
      <c r="AJ10" s="660"/>
      <c r="AK10" s="660"/>
      <c r="AL10" s="624" t="s">
        <v>242</v>
      </c>
      <c r="AM10" s="625"/>
      <c r="AN10" s="625"/>
      <c r="AO10" s="661"/>
      <c r="AP10" s="618" t="s">
        <v>248</v>
      </c>
      <c r="AQ10" s="619"/>
      <c r="AR10" s="619"/>
      <c r="AS10" s="619"/>
      <c r="AT10" s="619"/>
      <c r="AU10" s="619"/>
      <c r="AV10" s="619"/>
      <c r="AW10" s="619"/>
      <c r="AX10" s="619"/>
      <c r="AY10" s="619"/>
      <c r="AZ10" s="619"/>
      <c r="BA10" s="619"/>
      <c r="BB10" s="619"/>
      <c r="BC10" s="619"/>
      <c r="BD10" s="619"/>
      <c r="BE10" s="619"/>
      <c r="BF10" s="620"/>
      <c r="BG10" s="621">
        <v>87652</v>
      </c>
      <c r="BH10" s="622"/>
      <c r="BI10" s="622"/>
      <c r="BJ10" s="622"/>
      <c r="BK10" s="622"/>
      <c r="BL10" s="622"/>
      <c r="BM10" s="622"/>
      <c r="BN10" s="623"/>
      <c r="BO10" s="659">
        <v>2.5</v>
      </c>
      <c r="BP10" s="659"/>
      <c r="BQ10" s="659"/>
      <c r="BR10" s="659"/>
      <c r="BS10" s="660" t="s">
        <v>129</v>
      </c>
      <c r="BT10" s="660"/>
      <c r="BU10" s="660"/>
      <c r="BV10" s="660"/>
      <c r="BW10" s="660"/>
      <c r="BX10" s="660"/>
      <c r="BY10" s="660"/>
      <c r="BZ10" s="660"/>
      <c r="CA10" s="660"/>
      <c r="CB10" s="698"/>
      <c r="CD10" s="618" t="s">
        <v>249</v>
      </c>
      <c r="CE10" s="619"/>
      <c r="CF10" s="619"/>
      <c r="CG10" s="619"/>
      <c r="CH10" s="619"/>
      <c r="CI10" s="619"/>
      <c r="CJ10" s="619"/>
      <c r="CK10" s="619"/>
      <c r="CL10" s="619"/>
      <c r="CM10" s="619"/>
      <c r="CN10" s="619"/>
      <c r="CO10" s="619"/>
      <c r="CP10" s="619"/>
      <c r="CQ10" s="620"/>
      <c r="CR10" s="621">
        <v>12277</v>
      </c>
      <c r="CS10" s="622"/>
      <c r="CT10" s="622"/>
      <c r="CU10" s="622"/>
      <c r="CV10" s="622"/>
      <c r="CW10" s="622"/>
      <c r="CX10" s="622"/>
      <c r="CY10" s="623"/>
      <c r="CZ10" s="659">
        <v>0</v>
      </c>
      <c r="DA10" s="659"/>
      <c r="DB10" s="659"/>
      <c r="DC10" s="659"/>
      <c r="DD10" s="627" t="s">
        <v>129</v>
      </c>
      <c r="DE10" s="622"/>
      <c r="DF10" s="622"/>
      <c r="DG10" s="622"/>
      <c r="DH10" s="622"/>
      <c r="DI10" s="622"/>
      <c r="DJ10" s="622"/>
      <c r="DK10" s="622"/>
      <c r="DL10" s="622"/>
      <c r="DM10" s="622"/>
      <c r="DN10" s="622"/>
      <c r="DO10" s="622"/>
      <c r="DP10" s="623"/>
      <c r="DQ10" s="627">
        <v>6898</v>
      </c>
      <c r="DR10" s="622"/>
      <c r="DS10" s="622"/>
      <c r="DT10" s="622"/>
      <c r="DU10" s="622"/>
      <c r="DV10" s="622"/>
      <c r="DW10" s="622"/>
      <c r="DX10" s="622"/>
      <c r="DY10" s="622"/>
      <c r="DZ10" s="622"/>
      <c r="EA10" s="622"/>
      <c r="EB10" s="622"/>
      <c r="EC10" s="658"/>
    </row>
    <row r="11" spans="2:143" ht="11.25" customHeight="1" x14ac:dyDescent="0.15">
      <c r="B11" s="618" t="s">
        <v>250</v>
      </c>
      <c r="C11" s="619"/>
      <c r="D11" s="619"/>
      <c r="E11" s="619"/>
      <c r="F11" s="619"/>
      <c r="G11" s="619"/>
      <c r="H11" s="619"/>
      <c r="I11" s="619"/>
      <c r="J11" s="619"/>
      <c r="K11" s="619"/>
      <c r="L11" s="619"/>
      <c r="M11" s="619"/>
      <c r="N11" s="619"/>
      <c r="O11" s="619"/>
      <c r="P11" s="619"/>
      <c r="Q11" s="620"/>
      <c r="R11" s="621">
        <v>831752</v>
      </c>
      <c r="S11" s="622"/>
      <c r="T11" s="622"/>
      <c r="U11" s="622"/>
      <c r="V11" s="622"/>
      <c r="W11" s="622"/>
      <c r="X11" s="622"/>
      <c r="Y11" s="623"/>
      <c r="Z11" s="624">
        <v>2.9</v>
      </c>
      <c r="AA11" s="625"/>
      <c r="AB11" s="625"/>
      <c r="AC11" s="626"/>
      <c r="AD11" s="627">
        <v>831752</v>
      </c>
      <c r="AE11" s="622"/>
      <c r="AF11" s="622"/>
      <c r="AG11" s="622"/>
      <c r="AH11" s="622"/>
      <c r="AI11" s="622"/>
      <c r="AJ11" s="622"/>
      <c r="AK11" s="623"/>
      <c r="AL11" s="624">
        <v>5.7</v>
      </c>
      <c r="AM11" s="625"/>
      <c r="AN11" s="625"/>
      <c r="AO11" s="661"/>
      <c r="AP11" s="618" t="s">
        <v>251</v>
      </c>
      <c r="AQ11" s="619"/>
      <c r="AR11" s="619"/>
      <c r="AS11" s="619"/>
      <c r="AT11" s="619"/>
      <c r="AU11" s="619"/>
      <c r="AV11" s="619"/>
      <c r="AW11" s="619"/>
      <c r="AX11" s="619"/>
      <c r="AY11" s="619"/>
      <c r="AZ11" s="619"/>
      <c r="BA11" s="619"/>
      <c r="BB11" s="619"/>
      <c r="BC11" s="619"/>
      <c r="BD11" s="619"/>
      <c r="BE11" s="619"/>
      <c r="BF11" s="620"/>
      <c r="BG11" s="621">
        <v>101438</v>
      </c>
      <c r="BH11" s="622"/>
      <c r="BI11" s="622"/>
      <c r="BJ11" s="622"/>
      <c r="BK11" s="622"/>
      <c r="BL11" s="622"/>
      <c r="BM11" s="622"/>
      <c r="BN11" s="623"/>
      <c r="BO11" s="659">
        <v>2.9</v>
      </c>
      <c r="BP11" s="659"/>
      <c r="BQ11" s="659"/>
      <c r="BR11" s="659"/>
      <c r="BS11" s="660">
        <v>28755</v>
      </c>
      <c r="BT11" s="660"/>
      <c r="BU11" s="660"/>
      <c r="BV11" s="660"/>
      <c r="BW11" s="660"/>
      <c r="BX11" s="660"/>
      <c r="BY11" s="660"/>
      <c r="BZ11" s="660"/>
      <c r="CA11" s="660"/>
      <c r="CB11" s="698"/>
      <c r="CD11" s="618" t="s">
        <v>252</v>
      </c>
      <c r="CE11" s="619"/>
      <c r="CF11" s="619"/>
      <c r="CG11" s="619"/>
      <c r="CH11" s="619"/>
      <c r="CI11" s="619"/>
      <c r="CJ11" s="619"/>
      <c r="CK11" s="619"/>
      <c r="CL11" s="619"/>
      <c r="CM11" s="619"/>
      <c r="CN11" s="619"/>
      <c r="CO11" s="619"/>
      <c r="CP11" s="619"/>
      <c r="CQ11" s="620"/>
      <c r="CR11" s="621">
        <v>2183482</v>
      </c>
      <c r="CS11" s="622"/>
      <c r="CT11" s="622"/>
      <c r="CU11" s="622"/>
      <c r="CV11" s="622"/>
      <c r="CW11" s="622"/>
      <c r="CX11" s="622"/>
      <c r="CY11" s="623"/>
      <c r="CZ11" s="659">
        <v>8.1</v>
      </c>
      <c r="DA11" s="659"/>
      <c r="DB11" s="659"/>
      <c r="DC11" s="659"/>
      <c r="DD11" s="627">
        <v>365843</v>
      </c>
      <c r="DE11" s="622"/>
      <c r="DF11" s="622"/>
      <c r="DG11" s="622"/>
      <c r="DH11" s="622"/>
      <c r="DI11" s="622"/>
      <c r="DJ11" s="622"/>
      <c r="DK11" s="622"/>
      <c r="DL11" s="622"/>
      <c r="DM11" s="622"/>
      <c r="DN11" s="622"/>
      <c r="DO11" s="622"/>
      <c r="DP11" s="623"/>
      <c r="DQ11" s="627">
        <v>1102922</v>
      </c>
      <c r="DR11" s="622"/>
      <c r="DS11" s="622"/>
      <c r="DT11" s="622"/>
      <c r="DU11" s="622"/>
      <c r="DV11" s="622"/>
      <c r="DW11" s="622"/>
      <c r="DX11" s="622"/>
      <c r="DY11" s="622"/>
      <c r="DZ11" s="622"/>
      <c r="EA11" s="622"/>
      <c r="EB11" s="622"/>
      <c r="EC11" s="658"/>
    </row>
    <row r="12" spans="2:143" ht="11.25" customHeight="1" x14ac:dyDescent="0.15">
      <c r="B12" s="618" t="s">
        <v>253</v>
      </c>
      <c r="C12" s="619"/>
      <c r="D12" s="619"/>
      <c r="E12" s="619"/>
      <c r="F12" s="619"/>
      <c r="G12" s="619"/>
      <c r="H12" s="619"/>
      <c r="I12" s="619"/>
      <c r="J12" s="619"/>
      <c r="K12" s="619"/>
      <c r="L12" s="619"/>
      <c r="M12" s="619"/>
      <c r="N12" s="619"/>
      <c r="O12" s="619"/>
      <c r="P12" s="619"/>
      <c r="Q12" s="620"/>
      <c r="R12" s="621">
        <v>9775</v>
      </c>
      <c r="S12" s="622"/>
      <c r="T12" s="622"/>
      <c r="U12" s="622"/>
      <c r="V12" s="622"/>
      <c r="W12" s="622"/>
      <c r="X12" s="622"/>
      <c r="Y12" s="623"/>
      <c r="Z12" s="659">
        <v>0</v>
      </c>
      <c r="AA12" s="659"/>
      <c r="AB12" s="659"/>
      <c r="AC12" s="659"/>
      <c r="AD12" s="660">
        <v>9775</v>
      </c>
      <c r="AE12" s="660"/>
      <c r="AF12" s="660"/>
      <c r="AG12" s="660"/>
      <c r="AH12" s="660"/>
      <c r="AI12" s="660"/>
      <c r="AJ12" s="660"/>
      <c r="AK12" s="660"/>
      <c r="AL12" s="624">
        <v>0.1</v>
      </c>
      <c r="AM12" s="625"/>
      <c r="AN12" s="625"/>
      <c r="AO12" s="661"/>
      <c r="AP12" s="618" t="s">
        <v>254</v>
      </c>
      <c r="AQ12" s="619"/>
      <c r="AR12" s="619"/>
      <c r="AS12" s="619"/>
      <c r="AT12" s="619"/>
      <c r="AU12" s="619"/>
      <c r="AV12" s="619"/>
      <c r="AW12" s="619"/>
      <c r="AX12" s="619"/>
      <c r="AY12" s="619"/>
      <c r="AZ12" s="619"/>
      <c r="BA12" s="619"/>
      <c r="BB12" s="619"/>
      <c r="BC12" s="619"/>
      <c r="BD12" s="619"/>
      <c r="BE12" s="619"/>
      <c r="BF12" s="620"/>
      <c r="BG12" s="621">
        <v>1723665</v>
      </c>
      <c r="BH12" s="622"/>
      <c r="BI12" s="622"/>
      <c r="BJ12" s="622"/>
      <c r="BK12" s="622"/>
      <c r="BL12" s="622"/>
      <c r="BM12" s="622"/>
      <c r="BN12" s="623"/>
      <c r="BO12" s="659">
        <v>49.9</v>
      </c>
      <c r="BP12" s="659"/>
      <c r="BQ12" s="659"/>
      <c r="BR12" s="659"/>
      <c r="BS12" s="660" t="s">
        <v>242</v>
      </c>
      <c r="BT12" s="660"/>
      <c r="BU12" s="660"/>
      <c r="BV12" s="660"/>
      <c r="BW12" s="660"/>
      <c r="BX12" s="660"/>
      <c r="BY12" s="660"/>
      <c r="BZ12" s="660"/>
      <c r="CA12" s="660"/>
      <c r="CB12" s="698"/>
      <c r="CD12" s="618" t="s">
        <v>255</v>
      </c>
      <c r="CE12" s="619"/>
      <c r="CF12" s="619"/>
      <c r="CG12" s="619"/>
      <c r="CH12" s="619"/>
      <c r="CI12" s="619"/>
      <c r="CJ12" s="619"/>
      <c r="CK12" s="619"/>
      <c r="CL12" s="619"/>
      <c r="CM12" s="619"/>
      <c r="CN12" s="619"/>
      <c r="CO12" s="619"/>
      <c r="CP12" s="619"/>
      <c r="CQ12" s="620"/>
      <c r="CR12" s="621">
        <v>637036</v>
      </c>
      <c r="CS12" s="622"/>
      <c r="CT12" s="622"/>
      <c r="CU12" s="622"/>
      <c r="CV12" s="622"/>
      <c r="CW12" s="622"/>
      <c r="CX12" s="622"/>
      <c r="CY12" s="623"/>
      <c r="CZ12" s="659">
        <v>2.4</v>
      </c>
      <c r="DA12" s="659"/>
      <c r="DB12" s="659"/>
      <c r="DC12" s="659"/>
      <c r="DD12" s="627">
        <v>42335</v>
      </c>
      <c r="DE12" s="622"/>
      <c r="DF12" s="622"/>
      <c r="DG12" s="622"/>
      <c r="DH12" s="622"/>
      <c r="DI12" s="622"/>
      <c r="DJ12" s="622"/>
      <c r="DK12" s="622"/>
      <c r="DL12" s="622"/>
      <c r="DM12" s="622"/>
      <c r="DN12" s="622"/>
      <c r="DO12" s="622"/>
      <c r="DP12" s="623"/>
      <c r="DQ12" s="627">
        <v>373258</v>
      </c>
      <c r="DR12" s="622"/>
      <c r="DS12" s="622"/>
      <c r="DT12" s="622"/>
      <c r="DU12" s="622"/>
      <c r="DV12" s="622"/>
      <c r="DW12" s="622"/>
      <c r="DX12" s="622"/>
      <c r="DY12" s="622"/>
      <c r="DZ12" s="622"/>
      <c r="EA12" s="622"/>
      <c r="EB12" s="622"/>
      <c r="EC12" s="658"/>
    </row>
    <row r="13" spans="2:143" ht="11.25" customHeight="1" x14ac:dyDescent="0.15">
      <c r="B13" s="618" t="s">
        <v>256</v>
      </c>
      <c r="C13" s="619"/>
      <c r="D13" s="619"/>
      <c r="E13" s="619"/>
      <c r="F13" s="619"/>
      <c r="G13" s="619"/>
      <c r="H13" s="619"/>
      <c r="I13" s="619"/>
      <c r="J13" s="619"/>
      <c r="K13" s="619"/>
      <c r="L13" s="619"/>
      <c r="M13" s="619"/>
      <c r="N13" s="619"/>
      <c r="O13" s="619"/>
      <c r="P13" s="619"/>
      <c r="Q13" s="620"/>
      <c r="R13" s="621" t="s">
        <v>242</v>
      </c>
      <c r="S13" s="622"/>
      <c r="T13" s="622"/>
      <c r="U13" s="622"/>
      <c r="V13" s="622"/>
      <c r="W13" s="622"/>
      <c r="X13" s="622"/>
      <c r="Y13" s="623"/>
      <c r="Z13" s="659" t="s">
        <v>129</v>
      </c>
      <c r="AA13" s="659"/>
      <c r="AB13" s="659"/>
      <c r="AC13" s="659"/>
      <c r="AD13" s="660" t="s">
        <v>242</v>
      </c>
      <c r="AE13" s="660"/>
      <c r="AF13" s="660"/>
      <c r="AG13" s="660"/>
      <c r="AH13" s="660"/>
      <c r="AI13" s="660"/>
      <c r="AJ13" s="660"/>
      <c r="AK13" s="660"/>
      <c r="AL13" s="624" t="s">
        <v>242</v>
      </c>
      <c r="AM13" s="625"/>
      <c r="AN13" s="625"/>
      <c r="AO13" s="661"/>
      <c r="AP13" s="618" t="s">
        <v>257</v>
      </c>
      <c r="AQ13" s="619"/>
      <c r="AR13" s="619"/>
      <c r="AS13" s="619"/>
      <c r="AT13" s="619"/>
      <c r="AU13" s="619"/>
      <c r="AV13" s="619"/>
      <c r="AW13" s="619"/>
      <c r="AX13" s="619"/>
      <c r="AY13" s="619"/>
      <c r="AZ13" s="619"/>
      <c r="BA13" s="619"/>
      <c r="BB13" s="619"/>
      <c r="BC13" s="619"/>
      <c r="BD13" s="619"/>
      <c r="BE13" s="619"/>
      <c r="BF13" s="620"/>
      <c r="BG13" s="621">
        <v>1706492</v>
      </c>
      <c r="BH13" s="622"/>
      <c r="BI13" s="622"/>
      <c r="BJ13" s="622"/>
      <c r="BK13" s="622"/>
      <c r="BL13" s="622"/>
      <c r="BM13" s="622"/>
      <c r="BN13" s="623"/>
      <c r="BO13" s="659">
        <v>49.4</v>
      </c>
      <c r="BP13" s="659"/>
      <c r="BQ13" s="659"/>
      <c r="BR13" s="659"/>
      <c r="BS13" s="660" t="s">
        <v>129</v>
      </c>
      <c r="BT13" s="660"/>
      <c r="BU13" s="660"/>
      <c r="BV13" s="660"/>
      <c r="BW13" s="660"/>
      <c r="BX13" s="660"/>
      <c r="BY13" s="660"/>
      <c r="BZ13" s="660"/>
      <c r="CA13" s="660"/>
      <c r="CB13" s="698"/>
      <c r="CD13" s="618" t="s">
        <v>258</v>
      </c>
      <c r="CE13" s="619"/>
      <c r="CF13" s="619"/>
      <c r="CG13" s="619"/>
      <c r="CH13" s="619"/>
      <c r="CI13" s="619"/>
      <c r="CJ13" s="619"/>
      <c r="CK13" s="619"/>
      <c r="CL13" s="619"/>
      <c r="CM13" s="619"/>
      <c r="CN13" s="619"/>
      <c r="CO13" s="619"/>
      <c r="CP13" s="619"/>
      <c r="CQ13" s="620"/>
      <c r="CR13" s="621">
        <v>2132787</v>
      </c>
      <c r="CS13" s="622"/>
      <c r="CT13" s="622"/>
      <c r="CU13" s="622"/>
      <c r="CV13" s="622"/>
      <c r="CW13" s="622"/>
      <c r="CX13" s="622"/>
      <c r="CY13" s="623"/>
      <c r="CZ13" s="659">
        <v>7.9</v>
      </c>
      <c r="DA13" s="659"/>
      <c r="DB13" s="659"/>
      <c r="DC13" s="659"/>
      <c r="DD13" s="627">
        <v>1722953</v>
      </c>
      <c r="DE13" s="622"/>
      <c r="DF13" s="622"/>
      <c r="DG13" s="622"/>
      <c r="DH13" s="622"/>
      <c r="DI13" s="622"/>
      <c r="DJ13" s="622"/>
      <c r="DK13" s="622"/>
      <c r="DL13" s="622"/>
      <c r="DM13" s="622"/>
      <c r="DN13" s="622"/>
      <c r="DO13" s="622"/>
      <c r="DP13" s="623"/>
      <c r="DQ13" s="627">
        <v>631129</v>
      </c>
      <c r="DR13" s="622"/>
      <c r="DS13" s="622"/>
      <c r="DT13" s="622"/>
      <c r="DU13" s="622"/>
      <c r="DV13" s="622"/>
      <c r="DW13" s="622"/>
      <c r="DX13" s="622"/>
      <c r="DY13" s="622"/>
      <c r="DZ13" s="622"/>
      <c r="EA13" s="622"/>
      <c r="EB13" s="622"/>
      <c r="EC13" s="658"/>
    </row>
    <row r="14" spans="2:143" ht="11.25" customHeight="1" x14ac:dyDescent="0.15">
      <c r="B14" s="618" t="s">
        <v>259</v>
      </c>
      <c r="C14" s="619"/>
      <c r="D14" s="619"/>
      <c r="E14" s="619"/>
      <c r="F14" s="619"/>
      <c r="G14" s="619"/>
      <c r="H14" s="619"/>
      <c r="I14" s="619"/>
      <c r="J14" s="619"/>
      <c r="K14" s="619"/>
      <c r="L14" s="619"/>
      <c r="M14" s="619"/>
      <c r="N14" s="619"/>
      <c r="O14" s="619"/>
      <c r="P14" s="619"/>
      <c r="Q14" s="620"/>
      <c r="R14" s="621">
        <v>6</v>
      </c>
      <c r="S14" s="622"/>
      <c r="T14" s="622"/>
      <c r="U14" s="622"/>
      <c r="V14" s="622"/>
      <c r="W14" s="622"/>
      <c r="X14" s="622"/>
      <c r="Y14" s="623"/>
      <c r="Z14" s="659">
        <v>0</v>
      </c>
      <c r="AA14" s="659"/>
      <c r="AB14" s="659"/>
      <c r="AC14" s="659"/>
      <c r="AD14" s="660">
        <v>6</v>
      </c>
      <c r="AE14" s="660"/>
      <c r="AF14" s="660"/>
      <c r="AG14" s="660"/>
      <c r="AH14" s="660"/>
      <c r="AI14" s="660"/>
      <c r="AJ14" s="660"/>
      <c r="AK14" s="660"/>
      <c r="AL14" s="624">
        <v>0</v>
      </c>
      <c r="AM14" s="625"/>
      <c r="AN14" s="625"/>
      <c r="AO14" s="661"/>
      <c r="AP14" s="618" t="s">
        <v>260</v>
      </c>
      <c r="AQ14" s="619"/>
      <c r="AR14" s="619"/>
      <c r="AS14" s="619"/>
      <c r="AT14" s="619"/>
      <c r="AU14" s="619"/>
      <c r="AV14" s="619"/>
      <c r="AW14" s="619"/>
      <c r="AX14" s="619"/>
      <c r="AY14" s="619"/>
      <c r="AZ14" s="619"/>
      <c r="BA14" s="619"/>
      <c r="BB14" s="619"/>
      <c r="BC14" s="619"/>
      <c r="BD14" s="619"/>
      <c r="BE14" s="619"/>
      <c r="BF14" s="620"/>
      <c r="BG14" s="621">
        <v>166168</v>
      </c>
      <c r="BH14" s="622"/>
      <c r="BI14" s="622"/>
      <c r="BJ14" s="622"/>
      <c r="BK14" s="622"/>
      <c r="BL14" s="622"/>
      <c r="BM14" s="622"/>
      <c r="BN14" s="623"/>
      <c r="BO14" s="659">
        <v>4.8</v>
      </c>
      <c r="BP14" s="659"/>
      <c r="BQ14" s="659"/>
      <c r="BR14" s="659"/>
      <c r="BS14" s="660" t="s">
        <v>129</v>
      </c>
      <c r="BT14" s="660"/>
      <c r="BU14" s="660"/>
      <c r="BV14" s="660"/>
      <c r="BW14" s="660"/>
      <c r="BX14" s="660"/>
      <c r="BY14" s="660"/>
      <c r="BZ14" s="660"/>
      <c r="CA14" s="660"/>
      <c r="CB14" s="698"/>
      <c r="CD14" s="618" t="s">
        <v>261</v>
      </c>
      <c r="CE14" s="619"/>
      <c r="CF14" s="619"/>
      <c r="CG14" s="619"/>
      <c r="CH14" s="619"/>
      <c r="CI14" s="619"/>
      <c r="CJ14" s="619"/>
      <c r="CK14" s="619"/>
      <c r="CL14" s="619"/>
      <c r="CM14" s="619"/>
      <c r="CN14" s="619"/>
      <c r="CO14" s="619"/>
      <c r="CP14" s="619"/>
      <c r="CQ14" s="620"/>
      <c r="CR14" s="621">
        <v>1051374</v>
      </c>
      <c r="CS14" s="622"/>
      <c r="CT14" s="622"/>
      <c r="CU14" s="622"/>
      <c r="CV14" s="622"/>
      <c r="CW14" s="622"/>
      <c r="CX14" s="622"/>
      <c r="CY14" s="623"/>
      <c r="CZ14" s="659">
        <v>3.9</v>
      </c>
      <c r="DA14" s="659"/>
      <c r="DB14" s="659"/>
      <c r="DC14" s="659"/>
      <c r="DD14" s="627">
        <v>197620</v>
      </c>
      <c r="DE14" s="622"/>
      <c r="DF14" s="622"/>
      <c r="DG14" s="622"/>
      <c r="DH14" s="622"/>
      <c r="DI14" s="622"/>
      <c r="DJ14" s="622"/>
      <c r="DK14" s="622"/>
      <c r="DL14" s="622"/>
      <c r="DM14" s="622"/>
      <c r="DN14" s="622"/>
      <c r="DO14" s="622"/>
      <c r="DP14" s="623"/>
      <c r="DQ14" s="627">
        <v>897479</v>
      </c>
      <c r="DR14" s="622"/>
      <c r="DS14" s="622"/>
      <c r="DT14" s="622"/>
      <c r="DU14" s="622"/>
      <c r="DV14" s="622"/>
      <c r="DW14" s="622"/>
      <c r="DX14" s="622"/>
      <c r="DY14" s="622"/>
      <c r="DZ14" s="622"/>
      <c r="EA14" s="622"/>
      <c r="EB14" s="622"/>
      <c r="EC14" s="658"/>
    </row>
    <row r="15" spans="2:143" ht="11.25" customHeight="1" x14ac:dyDescent="0.15">
      <c r="B15" s="618" t="s">
        <v>262</v>
      </c>
      <c r="C15" s="619"/>
      <c r="D15" s="619"/>
      <c r="E15" s="619"/>
      <c r="F15" s="619"/>
      <c r="G15" s="619"/>
      <c r="H15" s="619"/>
      <c r="I15" s="619"/>
      <c r="J15" s="619"/>
      <c r="K15" s="619"/>
      <c r="L15" s="619"/>
      <c r="M15" s="619"/>
      <c r="N15" s="619"/>
      <c r="O15" s="619"/>
      <c r="P15" s="619"/>
      <c r="Q15" s="620"/>
      <c r="R15" s="621" t="s">
        <v>242</v>
      </c>
      <c r="S15" s="622"/>
      <c r="T15" s="622"/>
      <c r="U15" s="622"/>
      <c r="V15" s="622"/>
      <c r="W15" s="622"/>
      <c r="X15" s="622"/>
      <c r="Y15" s="623"/>
      <c r="Z15" s="659" t="s">
        <v>129</v>
      </c>
      <c r="AA15" s="659"/>
      <c r="AB15" s="659"/>
      <c r="AC15" s="659"/>
      <c r="AD15" s="660" t="s">
        <v>129</v>
      </c>
      <c r="AE15" s="660"/>
      <c r="AF15" s="660"/>
      <c r="AG15" s="660"/>
      <c r="AH15" s="660"/>
      <c r="AI15" s="660"/>
      <c r="AJ15" s="660"/>
      <c r="AK15" s="660"/>
      <c r="AL15" s="624" t="s">
        <v>129</v>
      </c>
      <c r="AM15" s="625"/>
      <c r="AN15" s="625"/>
      <c r="AO15" s="661"/>
      <c r="AP15" s="618" t="s">
        <v>263</v>
      </c>
      <c r="AQ15" s="619"/>
      <c r="AR15" s="619"/>
      <c r="AS15" s="619"/>
      <c r="AT15" s="619"/>
      <c r="AU15" s="619"/>
      <c r="AV15" s="619"/>
      <c r="AW15" s="619"/>
      <c r="AX15" s="619"/>
      <c r="AY15" s="619"/>
      <c r="AZ15" s="619"/>
      <c r="BA15" s="619"/>
      <c r="BB15" s="619"/>
      <c r="BC15" s="619"/>
      <c r="BD15" s="619"/>
      <c r="BE15" s="619"/>
      <c r="BF15" s="620"/>
      <c r="BG15" s="621">
        <v>235491</v>
      </c>
      <c r="BH15" s="622"/>
      <c r="BI15" s="622"/>
      <c r="BJ15" s="622"/>
      <c r="BK15" s="622"/>
      <c r="BL15" s="622"/>
      <c r="BM15" s="622"/>
      <c r="BN15" s="623"/>
      <c r="BO15" s="659">
        <v>6.8</v>
      </c>
      <c r="BP15" s="659"/>
      <c r="BQ15" s="659"/>
      <c r="BR15" s="659"/>
      <c r="BS15" s="660" t="s">
        <v>129</v>
      </c>
      <c r="BT15" s="660"/>
      <c r="BU15" s="660"/>
      <c r="BV15" s="660"/>
      <c r="BW15" s="660"/>
      <c r="BX15" s="660"/>
      <c r="BY15" s="660"/>
      <c r="BZ15" s="660"/>
      <c r="CA15" s="660"/>
      <c r="CB15" s="698"/>
      <c r="CD15" s="618" t="s">
        <v>264</v>
      </c>
      <c r="CE15" s="619"/>
      <c r="CF15" s="619"/>
      <c r="CG15" s="619"/>
      <c r="CH15" s="619"/>
      <c r="CI15" s="619"/>
      <c r="CJ15" s="619"/>
      <c r="CK15" s="619"/>
      <c r="CL15" s="619"/>
      <c r="CM15" s="619"/>
      <c r="CN15" s="619"/>
      <c r="CO15" s="619"/>
      <c r="CP15" s="619"/>
      <c r="CQ15" s="620"/>
      <c r="CR15" s="621">
        <v>2742035</v>
      </c>
      <c r="CS15" s="622"/>
      <c r="CT15" s="622"/>
      <c r="CU15" s="622"/>
      <c r="CV15" s="622"/>
      <c r="CW15" s="622"/>
      <c r="CX15" s="622"/>
      <c r="CY15" s="623"/>
      <c r="CZ15" s="659">
        <v>10.1</v>
      </c>
      <c r="DA15" s="659"/>
      <c r="DB15" s="659"/>
      <c r="DC15" s="659"/>
      <c r="DD15" s="627">
        <v>1031128</v>
      </c>
      <c r="DE15" s="622"/>
      <c r="DF15" s="622"/>
      <c r="DG15" s="622"/>
      <c r="DH15" s="622"/>
      <c r="DI15" s="622"/>
      <c r="DJ15" s="622"/>
      <c r="DK15" s="622"/>
      <c r="DL15" s="622"/>
      <c r="DM15" s="622"/>
      <c r="DN15" s="622"/>
      <c r="DO15" s="622"/>
      <c r="DP15" s="623"/>
      <c r="DQ15" s="627">
        <v>1859573</v>
      </c>
      <c r="DR15" s="622"/>
      <c r="DS15" s="622"/>
      <c r="DT15" s="622"/>
      <c r="DU15" s="622"/>
      <c r="DV15" s="622"/>
      <c r="DW15" s="622"/>
      <c r="DX15" s="622"/>
      <c r="DY15" s="622"/>
      <c r="DZ15" s="622"/>
      <c r="EA15" s="622"/>
      <c r="EB15" s="622"/>
      <c r="EC15" s="658"/>
    </row>
    <row r="16" spans="2:143" ht="11.25" customHeight="1" x14ac:dyDescent="0.15">
      <c r="B16" s="618" t="s">
        <v>265</v>
      </c>
      <c r="C16" s="619"/>
      <c r="D16" s="619"/>
      <c r="E16" s="619"/>
      <c r="F16" s="619"/>
      <c r="G16" s="619"/>
      <c r="H16" s="619"/>
      <c r="I16" s="619"/>
      <c r="J16" s="619"/>
      <c r="K16" s="619"/>
      <c r="L16" s="619"/>
      <c r="M16" s="619"/>
      <c r="N16" s="619"/>
      <c r="O16" s="619"/>
      <c r="P16" s="619"/>
      <c r="Q16" s="620"/>
      <c r="R16" s="621">
        <v>21340</v>
      </c>
      <c r="S16" s="622"/>
      <c r="T16" s="622"/>
      <c r="U16" s="622"/>
      <c r="V16" s="622"/>
      <c r="W16" s="622"/>
      <c r="X16" s="622"/>
      <c r="Y16" s="623"/>
      <c r="Z16" s="659">
        <v>0.1</v>
      </c>
      <c r="AA16" s="659"/>
      <c r="AB16" s="659"/>
      <c r="AC16" s="659"/>
      <c r="AD16" s="660">
        <v>21340</v>
      </c>
      <c r="AE16" s="660"/>
      <c r="AF16" s="660"/>
      <c r="AG16" s="660"/>
      <c r="AH16" s="660"/>
      <c r="AI16" s="660"/>
      <c r="AJ16" s="660"/>
      <c r="AK16" s="660"/>
      <c r="AL16" s="624">
        <v>0.1</v>
      </c>
      <c r="AM16" s="625"/>
      <c r="AN16" s="625"/>
      <c r="AO16" s="661"/>
      <c r="AP16" s="618" t="s">
        <v>266</v>
      </c>
      <c r="AQ16" s="619"/>
      <c r="AR16" s="619"/>
      <c r="AS16" s="619"/>
      <c r="AT16" s="619"/>
      <c r="AU16" s="619"/>
      <c r="AV16" s="619"/>
      <c r="AW16" s="619"/>
      <c r="AX16" s="619"/>
      <c r="AY16" s="619"/>
      <c r="AZ16" s="619"/>
      <c r="BA16" s="619"/>
      <c r="BB16" s="619"/>
      <c r="BC16" s="619"/>
      <c r="BD16" s="619"/>
      <c r="BE16" s="619"/>
      <c r="BF16" s="620"/>
      <c r="BG16" s="621" t="s">
        <v>242</v>
      </c>
      <c r="BH16" s="622"/>
      <c r="BI16" s="622"/>
      <c r="BJ16" s="622"/>
      <c r="BK16" s="622"/>
      <c r="BL16" s="622"/>
      <c r="BM16" s="622"/>
      <c r="BN16" s="623"/>
      <c r="BO16" s="659" t="s">
        <v>129</v>
      </c>
      <c r="BP16" s="659"/>
      <c r="BQ16" s="659"/>
      <c r="BR16" s="659"/>
      <c r="BS16" s="660" t="s">
        <v>129</v>
      </c>
      <c r="BT16" s="660"/>
      <c r="BU16" s="660"/>
      <c r="BV16" s="660"/>
      <c r="BW16" s="660"/>
      <c r="BX16" s="660"/>
      <c r="BY16" s="660"/>
      <c r="BZ16" s="660"/>
      <c r="CA16" s="660"/>
      <c r="CB16" s="698"/>
      <c r="CD16" s="618" t="s">
        <v>267</v>
      </c>
      <c r="CE16" s="619"/>
      <c r="CF16" s="619"/>
      <c r="CG16" s="619"/>
      <c r="CH16" s="619"/>
      <c r="CI16" s="619"/>
      <c r="CJ16" s="619"/>
      <c r="CK16" s="619"/>
      <c r="CL16" s="619"/>
      <c r="CM16" s="619"/>
      <c r="CN16" s="619"/>
      <c r="CO16" s="619"/>
      <c r="CP16" s="619"/>
      <c r="CQ16" s="620"/>
      <c r="CR16" s="621">
        <v>330544</v>
      </c>
      <c r="CS16" s="622"/>
      <c r="CT16" s="622"/>
      <c r="CU16" s="622"/>
      <c r="CV16" s="622"/>
      <c r="CW16" s="622"/>
      <c r="CX16" s="622"/>
      <c r="CY16" s="623"/>
      <c r="CZ16" s="659">
        <v>1.2</v>
      </c>
      <c r="DA16" s="659"/>
      <c r="DB16" s="659"/>
      <c r="DC16" s="659"/>
      <c r="DD16" s="627" t="s">
        <v>129</v>
      </c>
      <c r="DE16" s="622"/>
      <c r="DF16" s="622"/>
      <c r="DG16" s="622"/>
      <c r="DH16" s="622"/>
      <c r="DI16" s="622"/>
      <c r="DJ16" s="622"/>
      <c r="DK16" s="622"/>
      <c r="DL16" s="622"/>
      <c r="DM16" s="622"/>
      <c r="DN16" s="622"/>
      <c r="DO16" s="622"/>
      <c r="DP16" s="623"/>
      <c r="DQ16" s="627">
        <v>208201</v>
      </c>
      <c r="DR16" s="622"/>
      <c r="DS16" s="622"/>
      <c r="DT16" s="622"/>
      <c r="DU16" s="622"/>
      <c r="DV16" s="622"/>
      <c r="DW16" s="622"/>
      <c r="DX16" s="622"/>
      <c r="DY16" s="622"/>
      <c r="DZ16" s="622"/>
      <c r="EA16" s="622"/>
      <c r="EB16" s="622"/>
      <c r="EC16" s="658"/>
    </row>
    <row r="17" spans="2:133" ht="11.25" customHeight="1" x14ac:dyDescent="0.15">
      <c r="B17" s="618" t="s">
        <v>268</v>
      </c>
      <c r="C17" s="619"/>
      <c r="D17" s="619"/>
      <c r="E17" s="619"/>
      <c r="F17" s="619"/>
      <c r="G17" s="619"/>
      <c r="H17" s="619"/>
      <c r="I17" s="619"/>
      <c r="J17" s="619"/>
      <c r="K17" s="619"/>
      <c r="L17" s="619"/>
      <c r="M17" s="619"/>
      <c r="N17" s="619"/>
      <c r="O17" s="619"/>
      <c r="P17" s="619"/>
      <c r="Q17" s="620"/>
      <c r="R17" s="621">
        <v>51957</v>
      </c>
      <c r="S17" s="622"/>
      <c r="T17" s="622"/>
      <c r="U17" s="622"/>
      <c r="V17" s="622"/>
      <c r="W17" s="622"/>
      <c r="X17" s="622"/>
      <c r="Y17" s="623"/>
      <c r="Z17" s="659">
        <v>0.2</v>
      </c>
      <c r="AA17" s="659"/>
      <c r="AB17" s="659"/>
      <c r="AC17" s="659"/>
      <c r="AD17" s="660">
        <v>51957</v>
      </c>
      <c r="AE17" s="660"/>
      <c r="AF17" s="660"/>
      <c r="AG17" s="660"/>
      <c r="AH17" s="660"/>
      <c r="AI17" s="660"/>
      <c r="AJ17" s="660"/>
      <c r="AK17" s="660"/>
      <c r="AL17" s="624">
        <v>0.4</v>
      </c>
      <c r="AM17" s="625"/>
      <c r="AN17" s="625"/>
      <c r="AO17" s="661"/>
      <c r="AP17" s="618" t="s">
        <v>269</v>
      </c>
      <c r="AQ17" s="619"/>
      <c r="AR17" s="619"/>
      <c r="AS17" s="619"/>
      <c r="AT17" s="619"/>
      <c r="AU17" s="619"/>
      <c r="AV17" s="619"/>
      <c r="AW17" s="619"/>
      <c r="AX17" s="619"/>
      <c r="AY17" s="619"/>
      <c r="AZ17" s="619"/>
      <c r="BA17" s="619"/>
      <c r="BB17" s="619"/>
      <c r="BC17" s="619"/>
      <c r="BD17" s="619"/>
      <c r="BE17" s="619"/>
      <c r="BF17" s="620"/>
      <c r="BG17" s="621" t="s">
        <v>129</v>
      </c>
      <c r="BH17" s="622"/>
      <c r="BI17" s="622"/>
      <c r="BJ17" s="622"/>
      <c r="BK17" s="622"/>
      <c r="BL17" s="622"/>
      <c r="BM17" s="622"/>
      <c r="BN17" s="623"/>
      <c r="BO17" s="659" t="s">
        <v>129</v>
      </c>
      <c r="BP17" s="659"/>
      <c r="BQ17" s="659"/>
      <c r="BR17" s="659"/>
      <c r="BS17" s="660" t="s">
        <v>129</v>
      </c>
      <c r="BT17" s="660"/>
      <c r="BU17" s="660"/>
      <c r="BV17" s="660"/>
      <c r="BW17" s="660"/>
      <c r="BX17" s="660"/>
      <c r="BY17" s="660"/>
      <c r="BZ17" s="660"/>
      <c r="CA17" s="660"/>
      <c r="CB17" s="698"/>
      <c r="CD17" s="618" t="s">
        <v>270</v>
      </c>
      <c r="CE17" s="619"/>
      <c r="CF17" s="619"/>
      <c r="CG17" s="619"/>
      <c r="CH17" s="619"/>
      <c r="CI17" s="619"/>
      <c r="CJ17" s="619"/>
      <c r="CK17" s="619"/>
      <c r="CL17" s="619"/>
      <c r="CM17" s="619"/>
      <c r="CN17" s="619"/>
      <c r="CO17" s="619"/>
      <c r="CP17" s="619"/>
      <c r="CQ17" s="620"/>
      <c r="CR17" s="621">
        <v>2992810</v>
      </c>
      <c r="CS17" s="622"/>
      <c r="CT17" s="622"/>
      <c r="CU17" s="622"/>
      <c r="CV17" s="622"/>
      <c r="CW17" s="622"/>
      <c r="CX17" s="622"/>
      <c r="CY17" s="623"/>
      <c r="CZ17" s="659">
        <v>11.1</v>
      </c>
      <c r="DA17" s="659"/>
      <c r="DB17" s="659"/>
      <c r="DC17" s="659"/>
      <c r="DD17" s="627" t="s">
        <v>242</v>
      </c>
      <c r="DE17" s="622"/>
      <c r="DF17" s="622"/>
      <c r="DG17" s="622"/>
      <c r="DH17" s="622"/>
      <c r="DI17" s="622"/>
      <c r="DJ17" s="622"/>
      <c r="DK17" s="622"/>
      <c r="DL17" s="622"/>
      <c r="DM17" s="622"/>
      <c r="DN17" s="622"/>
      <c r="DO17" s="622"/>
      <c r="DP17" s="623"/>
      <c r="DQ17" s="627">
        <v>2883840</v>
      </c>
      <c r="DR17" s="622"/>
      <c r="DS17" s="622"/>
      <c r="DT17" s="622"/>
      <c r="DU17" s="622"/>
      <c r="DV17" s="622"/>
      <c r="DW17" s="622"/>
      <c r="DX17" s="622"/>
      <c r="DY17" s="622"/>
      <c r="DZ17" s="622"/>
      <c r="EA17" s="622"/>
      <c r="EB17" s="622"/>
      <c r="EC17" s="658"/>
    </row>
    <row r="18" spans="2:133" ht="11.25" customHeight="1" x14ac:dyDescent="0.15">
      <c r="B18" s="618" t="s">
        <v>271</v>
      </c>
      <c r="C18" s="619"/>
      <c r="D18" s="619"/>
      <c r="E18" s="619"/>
      <c r="F18" s="619"/>
      <c r="G18" s="619"/>
      <c r="H18" s="619"/>
      <c r="I18" s="619"/>
      <c r="J18" s="619"/>
      <c r="K18" s="619"/>
      <c r="L18" s="619"/>
      <c r="M18" s="619"/>
      <c r="N18" s="619"/>
      <c r="O18" s="619"/>
      <c r="P18" s="619"/>
      <c r="Q18" s="620"/>
      <c r="R18" s="621">
        <v>19326</v>
      </c>
      <c r="S18" s="622"/>
      <c r="T18" s="622"/>
      <c r="U18" s="622"/>
      <c r="V18" s="622"/>
      <c r="W18" s="622"/>
      <c r="X18" s="622"/>
      <c r="Y18" s="623"/>
      <c r="Z18" s="659">
        <v>0.1</v>
      </c>
      <c r="AA18" s="659"/>
      <c r="AB18" s="659"/>
      <c r="AC18" s="659"/>
      <c r="AD18" s="660">
        <v>19326</v>
      </c>
      <c r="AE18" s="660"/>
      <c r="AF18" s="660"/>
      <c r="AG18" s="660"/>
      <c r="AH18" s="660"/>
      <c r="AI18" s="660"/>
      <c r="AJ18" s="660"/>
      <c r="AK18" s="660"/>
      <c r="AL18" s="624">
        <v>0.1</v>
      </c>
      <c r="AM18" s="625"/>
      <c r="AN18" s="625"/>
      <c r="AO18" s="661"/>
      <c r="AP18" s="618" t="s">
        <v>272</v>
      </c>
      <c r="AQ18" s="619"/>
      <c r="AR18" s="619"/>
      <c r="AS18" s="619"/>
      <c r="AT18" s="619"/>
      <c r="AU18" s="619"/>
      <c r="AV18" s="619"/>
      <c r="AW18" s="619"/>
      <c r="AX18" s="619"/>
      <c r="AY18" s="619"/>
      <c r="AZ18" s="619"/>
      <c r="BA18" s="619"/>
      <c r="BB18" s="619"/>
      <c r="BC18" s="619"/>
      <c r="BD18" s="619"/>
      <c r="BE18" s="619"/>
      <c r="BF18" s="620"/>
      <c r="BG18" s="621" t="s">
        <v>242</v>
      </c>
      <c r="BH18" s="622"/>
      <c r="BI18" s="622"/>
      <c r="BJ18" s="622"/>
      <c r="BK18" s="622"/>
      <c r="BL18" s="622"/>
      <c r="BM18" s="622"/>
      <c r="BN18" s="623"/>
      <c r="BO18" s="659" t="s">
        <v>129</v>
      </c>
      <c r="BP18" s="659"/>
      <c r="BQ18" s="659"/>
      <c r="BR18" s="659"/>
      <c r="BS18" s="660" t="s">
        <v>129</v>
      </c>
      <c r="BT18" s="660"/>
      <c r="BU18" s="660"/>
      <c r="BV18" s="660"/>
      <c r="BW18" s="660"/>
      <c r="BX18" s="660"/>
      <c r="BY18" s="660"/>
      <c r="BZ18" s="660"/>
      <c r="CA18" s="660"/>
      <c r="CB18" s="698"/>
      <c r="CD18" s="618" t="s">
        <v>273</v>
      </c>
      <c r="CE18" s="619"/>
      <c r="CF18" s="619"/>
      <c r="CG18" s="619"/>
      <c r="CH18" s="619"/>
      <c r="CI18" s="619"/>
      <c r="CJ18" s="619"/>
      <c r="CK18" s="619"/>
      <c r="CL18" s="619"/>
      <c r="CM18" s="619"/>
      <c r="CN18" s="619"/>
      <c r="CO18" s="619"/>
      <c r="CP18" s="619"/>
      <c r="CQ18" s="620"/>
      <c r="CR18" s="621" t="s">
        <v>129</v>
      </c>
      <c r="CS18" s="622"/>
      <c r="CT18" s="622"/>
      <c r="CU18" s="622"/>
      <c r="CV18" s="622"/>
      <c r="CW18" s="622"/>
      <c r="CX18" s="622"/>
      <c r="CY18" s="623"/>
      <c r="CZ18" s="659" t="s">
        <v>129</v>
      </c>
      <c r="DA18" s="659"/>
      <c r="DB18" s="659"/>
      <c r="DC18" s="659"/>
      <c r="DD18" s="627" t="s">
        <v>129</v>
      </c>
      <c r="DE18" s="622"/>
      <c r="DF18" s="622"/>
      <c r="DG18" s="622"/>
      <c r="DH18" s="622"/>
      <c r="DI18" s="622"/>
      <c r="DJ18" s="622"/>
      <c r="DK18" s="622"/>
      <c r="DL18" s="622"/>
      <c r="DM18" s="622"/>
      <c r="DN18" s="622"/>
      <c r="DO18" s="622"/>
      <c r="DP18" s="623"/>
      <c r="DQ18" s="627" t="s">
        <v>129</v>
      </c>
      <c r="DR18" s="622"/>
      <c r="DS18" s="622"/>
      <c r="DT18" s="622"/>
      <c r="DU18" s="622"/>
      <c r="DV18" s="622"/>
      <c r="DW18" s="622"/>
      <c r="DX18" s="622"/>
      <c r="DY18" s="622"/>
      <c r="DZ18" s="622"/>
      <c r="EA18" s="622"/>
      <c r="EB18" s="622"/>
      <c r="EC18" s="658"/>
    </row>
    <row r="19" spans="2:133" ht="11.25" customHeight="1" x14ac:dyDescent="0.15">
      <c r="B19" s="618" t="s">
        <v>274</v>
      </c>
      <c r="C19" s="619"/>
      <c r="D19" s="619"/>
      <c r="E19" s="619"/>
      <c r="F19" s="619"/>
      <c r="G19" s="619"/>
      <c r="H19" s="619"/>
      <c r="I19" s="619"/>
      <c r="J19" s="619"/>
      <c r="K19" s="619"/>
      <c r="L19" s="619"/>
      <c r="M19" s="619"/>
      <c r="N19" s="619"/>
      <c r="O19" s="619"/>
      <c r="P19" s="619"/>
      <c r="Q19" s="620"/>
      <c r="R19" s="621">
        <v>19326</v>
      </c>
      <c r="S19" s="622"/>
      <c r="T19" s="622"/>
      <c r="U19" s="622"/>
      <c r="V19" s="622"/>
      <c r="W19" s="622"/>
      <c r="X19" s="622"/>
      <c r="Y19" s="623"/>
      <c r="Z19" s="659">
        <v>0.1</v>
      </c>
      <c r="AA19" s="659"/>
      <c r="AB19" s="659"/>
      <c r="AC19" s="659"/>
      <c r="AD19" s="660">
        <v>19326</v>
      </c>
      <c r="AE19" s="660"/>
      <c r="AF19" s="660"/>
      <c r="AG19" s="660"/>
      <c r="AH19" s="660"/>
      <c r="AI19" s="660"/>
      <c r="AJ19" s="660"/>
      <c r="AK19" s="660"/>
      <c r="AL19" s="624">
        <v>0.1</v>
      </c>
      <c r="AM19" s="625"/>
      <c r="AN19" s="625"/>
      <c r="AO19" s="661"/>
      <c r="AP19" s="618" t="s">
        <v>275</v>
      </c>
      <c r="AQ19" s="619"/>
      <c r="AR19" s="619"/>
      <c r="AS19" s="619"/>
      <c r="AT19" s="619"/>
      <c r="AU19" s="619"/>
      <c r="AV19" s="619"/>
      <c r="AW19" s="619"/>
      <c r="AX19" s="619"/>
      <c r="AY19" s="619"/>
      <c r="AZ19" s="619"/>
      <c r="BA19" s="619"/>
      <c r="BB19" s="619"/>
      <c r="BC19" s="619"/>
      <c r="BD19" s="619"/>
      <c r="BE19" s="619"/>
      <c r="BF19" s="620"/>
      <c r="BG19" s="621" t="s">
        <v>242</v>
      </c>
      <c r="BH19" s="622"/>
      <c r="BI19" s="622"/>
      <c r="BJ19" s="622"/>
      <c r="BK19" s="622"/>
      <c r="BL19" s="622"/>
      <c r="BM19" s="622"/>
      <c r="BN19" s="623"/>
      <c r="BO19" s="659" t="s">
        <v>129</v>
      </c>
      <c r="BP19" s="659"/>
      <c r="BQ19" s="659"/>
      <c r="BR19" s="659"/>
      <c r="BS19" s="660" t="s">
        <v>129</v>
      </c>
      <c r="BT19" s="660"/>
      <c r="BU19" s="660"/>
      <c r="BV19" s="660"/>
      <c r="BW19" s="660"/>
      <c r="BX19" s="660"/>
      <c r="BY19" s="660"/>
      <c r="BZ19" s="660"/>
      <c r="CA19" s="660"/>
      <c r="CB19" s="698"/>
      <c r="CD19" s="618" t="s">
        <v>276</v>
      </c>
      <c r="CE19" s="619"/>
      <c r="CF19" s="619"/>
      <c r="CG19" s="619"/>
      <c r="CH19" s="619"/>
      <c r="CI19" s="619"/>
      <c r="CJ19" s="619"/>
      <c r="CK19" s="619"/>
      <c r="CL19" s="619"/>
      <c r="CM19" s="619"/>
      <c r="CN19" s="619"/>
      <c r="CO19" s="619"/>
      <c r="CP19" s="619"/>
      <c r="CQ19" s="620"/>
      <c r="CR19" s="621" t="s">
        <v>129</v>
      </c>
      <c r="CS19" s="622"/>
      <c r="CT19" s="622"/>
      <c r="CU19" s="622"/>
      <c r="CV19" s="622"/>
      <c r="CW19" s="622"/>
      <c r="CX19" s="622"/>
      <c r="CY19" s="623"/>
      <c r="CZ19" s="659" t="s">
        <v>129</v>
      </c>
      <c r="DA19" s="659"/>
      <c r="DB19" s="659"/>
      <c r="DC19" s="659"/>
      <c r="DD19" s="627" t="s">
        <v>129</v>
      </c>
      <c r="DE19" s="622"/>
      <c r="DF19" s="622"/>
      <c r="DG19" s="622"/>
      <c r="DH19" s="622"/>
      <c r="DI19" s="622"/>
      <c r="DJ19" s="622"/>
      <c r="DK19" s="622"/>
      <c r="DL19" s="622"/>
      <c r="DM19" s="622"/>
      <c r="DN19" s="622"/>
      <c r="DO19" s="622"/>
      <c r="DP19" s="623"/>
      <c r="DQ19" s="627" t="s">
        <v>242</v>
      </c>
      <c r="DR19" s="622"/>
      <c r="DS19" s="622"/>
      <c r="DT19" s="622"/>
      <c r="DU19" s="622"/>
      <c r="DV19" s="622"/>
      <c r="DW19" s="622"/>
      <c r="DX19" s="622"/>
      <c r="DY19" s="622"/>
      <c r="DZ19" s="622"/>
      <c r="EA19" s="622"/>
      <c r="EB19" s="622"/>
      <c r="EC19" s="658"/>
    </row>
    <row r="20" spans="2:133" ht="11.25" customHeight="1" x14ac:dyDescent="0.15">
      <c r="B20" s="688" t="s">
        <v>277</v>
      </c>
      <c r="C20" s="689"/>
      <c r="D20" s="689"/>
      <c r="E20" s="689"/>
      <c r="F20" s="689"/>
      <c r="G20" s="689"/>
      <c r="H20" s="689"/>
      <c r="I20" s="689"/>
      <c r="J20" s="689"/>
      <c r="K20" s="689"/>
      <c r="L20" s="689"/>
      <c r="M20" s="689"/>
      <c r="N20" s="689"/>
      <c r="O20" s="689"/>
      <c r="P20" s="689"/>
      <c r="Q20" s="690"/>
      <c r="R20" s="621" t="s">
        <v>129</v>
      </c>
      <c r="S20" s="622"/>
      <c r="T20" s="622"/>
      <c r="U20" s="622"/>
      <c r="V20" s="622"/>
      <c r="W20" s="622"/>
      <c r="X20" s="622"/>
      <c r="Y20" s="623"/>
      <c r="Z20" s="659" t="s">
        <v>129</v>
      </c>
      <c r="AA20" s="659"/>
      <c r="AB20" s="659"/>
      <c r="AC20" s="659"/>
      <c r="AD20" s="660" t="s">
        <v>242</v>
      </c>
      <c r="AE20" s="660"/>
      <c r="AF20" s="660"/>
      <c r="AG20" s="660"/>
      <c r="AH20" s="660"/>
      <c r="AI20" s="660"/>
      <c r="AJ20" s="660"/>
      <c r="AK20" s="660"/>
      <c r="AL20" s="624" t="s">
        <v>129</v>
      </c>
      <c r="AM20" s="625"/>
      <c r="AN20" s="625"/>
      <c r="AO20" s="661"/>
      <c r="AP20" s="618" t="s">
        <v>278</v>
      </c>
      <c r="AQ20" s="619"/>
      <c r="AR20" s="619"/>
      <c r="AS20" s="619"/>
      <c r="AT20" s="619"/>
      <c r="AU20" s="619"/>
      <c r="AV20" s="619"/>
      <c r="AW20" s="619"/>
      <c r="AX20" s="619"/>
      <c r="AY20" s="619"/>
      <c r="AZ20" s="619"/>
      <c r="BA20" s="619"/>
      <c r="BB20" s="619"/>
      <c r="BC20" s="619"/>
      <c r="BD20" s="619"/>
      <c r="BE20" s="619"/>
      <c r="BF20" s="620"/>
      <c r="BG20" s="621" t="s">
        <v>129</v>
      </c>
      <c r="BH20" s="622"/>
      <c r="BI20" s="622"/>
      <c r="BJ20" s="622"/>
      <c r="BK20" s="622"/>
      <c r="BL20" s="622"/>
      <c r="BM20" s="622"/>
      <c r="BN20" s="623"/>
      <c r="BO20" s="659" t="s">
        <v>129</v>
      </c>
      <c r="BP20" s="659"/>
      <c r="BQ20" s="659"/>
      <c r="BR20" s="659"/>
      <c r="BS20" s="660" t="s">
        <v>129</v>
      </c>
      <c r="BT20" s="660"/>
      <c r="BU20" s="660"/>
      <c r="BV20" s="660"/>
      <c r="BW20" s="660"/>
      <c r="BX20" s="660"/>
      <c r="BY20" s="660"/>
      <c r="BZ20" s="660"/>
      <c r="CA20" s="660"/>
      <c r="CB20" s="698"/>
      <c r="CD20" s="618" t="s">
        <v>279</v>
      </c>
      <c r="CE20" s="619"/>
      <c r="CF20" s="619"/>
      <c r="CG20" s="619"/>
      <c r="CH20" s="619"/>
      <c r="CI20" s="619"/>
      <c r="CJ20" s="619"/>
      <c r="CK20" s="619"/>
      <c r="CL20" s="619"/>
      <c r="CM20" s="619"/>
      <c r="CN20" s="619"/>
      <c r="CO20" s="619"/>
      <c r="CP20" s="619"/>
      <c r="CQ20" s="620"/>
      <c r="CR20" s="621">
        <v>27059075</v>
      </c>
      <c r="CS20" s="622"/>
      <c r="CT20" s="622"/>
      <c r="CU20" s="622"/>
      <c r="CV20" s="622"/>
      <c r="CW20" s="622"/>
      <c r="CX20" s="622"/>
      <c r="CY20" s="623"/>
      <c r="CZ20" s="659">
        <v>100</v>
      </c>
      <c r="DA20" s="659"/>
      <c r="DB20" s="659"/>
      <c r="DC20" s="659"/>
      <c r="DD20" s="627">
        <v>4763311</v>
      </c>
      <c r="DE20" s="622"/>
      <c r="DF20" s="622"/>
      <c r="DG20" s="622"/>
      <c r="DH20" s="622"/>
      <c r="DI20" s="622"/>
      <c r="DJ20" s="622"/>
      <c r="DK20" s="622"/>
      <c r="DL20" s="622"/>
      <c r="DM20" s="622"/>
      <c r="DN20" s="622"/>
      <c r="DO20" s="622"/>
      <c r="DP20" s="623"/>
      <c r="DQ20" s="627">
        <v>16611992</v>
      </c>
      <c r="DR20" s="622"/>
      <c r="DS20" s="622"/>
      <c r="DT20" s="622"/>
      <c r="DU20" s="622"/>
      <c r="DV20" s="622"/>
      <c r="DW20" s="622"/>
      <c r="DX20" s="622"/>
      <c r="DY20" s="622"/>
      <c r="DZ20" s="622"/>
      <c r="EA20" s="622"/>
      <c r="EB20" s="622"/>
      <c r="EC20" s="658"/>
    </row>
    <row r="21" spans="2:133" ht="11.25" customHeight="1" x14ac:dyDescent="0.15">
      <c r="B21" s="618" t="s">
        <v>280</v>
      </c>
      <c r="C21" s="619"/>
      <c r="D21" s="619"/>
      <c r="E21" s="619"/>
      <c r="F21" s="619"/>
      <c r="G21" s="619"/>
      <c r="H21" s="619"/>
      <c r="I21" s="619"/>
      <c r="J21" s="619"/>
      <c r="K21" s="619"/>
      <c r="L21" s="619"/>
      <c r="M21" s="619"/>
      <c r="N21" s="619"/>
      <c r="O21" s="619"/>
      <c r="P21" s="619"/>
      <c r="Q21" s="620"/>
      <c r="R21" s="621">
        <v>10603144</v>
      </c>
      <c r="S21" s="622"/>
      <c r="T21" s="622"/>
      <c r="U21" s="622"/>
      <c r="V21" s="622"/>
      <c r="W21" s="622"/>
      <c r="X21" s="622"/>
      <c r="Y21" s="623"/>
      <c r="Z21" s="659">
        <v>36.5</v>
      </c>
      <c r="AA21" s="659"/>
      <c r="AB21" s="659"/>
      <c r="AC21" s="659"/>
      <c r="AD21" s="660">
        <v>9639066</v>
      </c>
      <c r="AE21" s="660"/>
      <c r="AF21" s="660"/>
      <c r="AG21" s="660"/>
      <c r="AH21" s="660"/>
      <c r="AI21" s="660"/>
      <c r="AJ21" s="660"/>
      <c r="AK21" s="660"/>
      <c r="AL21" s="624">
        <v>65.900000000000006</v>
      </c>
      <c r="AM21" s="625"/>
      <c r="AN21" s="625"/>
      <c r="AO21" s="661"/>
      <c r="AP21" s="618" t="s">
        <v>281</v>
      </c>
      <c r="AQ21" s="699"/>
      <c r="AR21" s="699"/>
      <c r="AS21" s="699"/>
      <c r="AT21" s="699"/>
      <c r="AU21" s="699"/>
      <c r="AV21" s="699"/>
      <c r="AW21" s="699"/>
      <c r="AX21" s="699"/>
      <c r="AY21" s="699"/>
      <c r="AZ21" s="699"/>
      <c r="BA21" s="699"/>
      <c r="BB21" s="699"/>
      <c r="BC21" s="699"/>
      <c r="BD21" s="699"/>
      <c r="BE21" s="699"/>
      <c r="BF21" s="700"/>
      <c r="BG21" s="621" t="s">
        <v>129</v>
      </c>
      <c r="BH21" s="622"/>
      <c r="BI21" s="622"/>
      <c r="BJ21" s="622"/>
      <c r="BK21" s="622"/>
      <c r="BL21" s="622"/>
      <c r="BM21" s="622"/>
      <c r="BN21" s="623"/>
      <c r="BO21" s="659" t="s">
        <v>129</v>
      </c>
      <c r="BP21" s="659"/>
      <c r="BQ21" s="659"/>
      <c r="BR21" s="659"/>
      <c r="BS21" s="660" t="s">
        <v>129</v>
      </c>
      <c r="BT21" s="660"/>
      <c r="BU21" s="660"/>
      <c r="BV21" s="660"/>
      <c r="BW21" s="660"/>
      <c r="BX21" s="660"/>
      <c r="BY21" s="660"/>
      <c r="BZ21" s="660"/>
      <c r="CA21" s="660"/>
      <c r="CB21" s="698"/>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18" t="s">
        <v>282</v>
      </c>
      <c r="C22" s="619"/>
      <c r="D22" s="619"/>
      <c r="E22" s="619"/>
      <c r="F22" s="619"/>
      <c r="G22" s="619"/>
      <c r="H22" s="619"/>
      <c r="I22" s="619"/>
      <c r="J22" s="619"/>
      <c r="K22" s="619"/>
      <c r="L22" s="619"/>
      <c r="M22" s="619"/>
      <c r="N22" s="619"/>
      <c r="O22" s="619"/>
      <c r="P22" s="619"/>
      <c r="Q22" s="620"/>
      <c r="R22" s="621">
        <v>9639066</v>
      </c>
      <c r="S22" s="622"/>
      <c r="T22" s="622"/>
      <c r="U22" s="622"/>
      <c r="V22" s="622"/>
      <c r="W22" s="622"/>
      <c r="X22" s="622"/>
      <c r="Y22" s="623"/>
      <c r="Z22" s="659">
        <v>33.200000000000003</v>
      </c>
      <c r="AA22" s="659"/>
      <c r="AB22" s="659"/>
      <c r="AC22" s="659"/>
      <c r="AD22" s="660">
        <v>9639066</v>
      </c>
      <c r="AE22" s="660"/>
      <c r="AF22" s="660"/>
      <c r="AG22" s="660"/>
      <c r="AH22" s="660"/>
      <c r="AI22" s="660"/>
      <c r="AJ22" s="660"/>
      <c r="AK22" s="660"/>
      <c r="AL22" s="624">
        <v>65.900000000000006</v>
      </c>
      <c r="AM22" s="625"/>
      <c r="AN22" s="625"/>
      <c r="AO22" s="661"/>
      <c r="AP22" s="618" t="s">
        <v>283</v>
      </c>
      <c r="AQ22" s="699"/>
      <c r="AR22" s="699"/>
      <c r="AS22" s="699"/>
      <c r="AT22" s="699"/>
      <c r="AU22" s="699"/>
      <c r="AV22" s="699"/>
      <c r="AW22" s="699"/>
      <c r="AX22" s="699"/>
      <c r="AY22" s="699"/>
      <c r="AZ22" s="699"/>
      <c r="BA22" s="699"/>
      <c r="BB22" s="699"/>
      <c r="BC22" s="699"/>
      <c r="BD22" s="699"/>
      <c r="BE22" s="699"/>
      <c r="BF22" s="700"/>
      <c r="BG22" s="621" t="s">
        <v>242</v>
      </c>
      <c r="BH22" s="622"/>
      <c r="BI22" s="622"/>
      <c r="BJ22" s="622"/>
      <c r="BK22" s="622"/>
      <c r="BL22" s="622"/>
      <c r="BM22" s="622"/>
      <c r="BN22" s="623"/>
      <c r="BO22" s="659" t="s">
        <v>129</v>
      </c>
      <c r="BP22" s="659"/>
      <c r="BQ22" s="659"/>
      <c r="BR22" s="659"/>
      <c r="BS22" s="660" t="s">
        <v>129</v>
      </c>
      <c r="BT22" s="660"/>
      <c r="BU22" s="660"/>
      <c r="BV22" s="660"/>
      <c r="BW22" s="660"/>
      <c r="BX22" s="660"/>
      <c r="BY22" s="660"/>
      <c r="BZ22" s="660"/>
      <c r="CA22" s="660"/>
      <c r="CB22" s="698"/>
      <c r="CD22" s="673" t="s">
        <v>284</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15">
      <c r="B23" s="618" t="s">
        <v>285</v>
      </c>
      <c r="C23" s="619"/>
      <c r="D23" s="619"/>
      <c r="E23" s="619"/>
      <c r="F23" s="619"/>
      <c r="G23" s="619"/>
      <c r="H23" s="619"/>
      <c r="I23" s="619"/>
      <c r="J23" s="619"/>
      <c r="K23" s="619"/>
      <c r="L23" s="619"/>
      <c r="M23" s="619"/>
      <c r="N23" s="619"/>
      <c r="O23" s="619"/>
      <c r="P23" s="619"/>
      <c r="Q23" s="620"/>
      <c r="R23" s="621">
        <v>964078</v>
      </c>
      <c r="S23" s="622"/>
      <c r="T23" s="622"/>
      <c r="U23" s="622"/>
      <c r="V23" s="622"/>
      <c r="W23" s="622"/>
      <c r="X23" s="622"/>
      <c r="Y23" s="623"/>
      <c r="Z23" s="659">
        <v>3.3</v>
      </c>
      <c r="AA23" s="659"/>
      <c r="AB23" s="659"/>
      <c r="AC23" s="659"/>
      <c r="AD23" s="660" t="s">
        <v>129</v>
      </c>
      <c r="AE23" s="660"/>
      <c r="AF23" s="660"/>
      <c r="AG23" s="660"/>
      <c r="AH23" s="660"/>
      <c r="AI23" s="660"/>
      <c r="AJ23" s="660"/>
      <c r="AK23" s="660"/>
      <c r="AL23" s="624" t="s">
        <v>129</v>
      </c>
      <c r="AM23" s="625"/>
      <c r="AN23" s="625"/>
      <c r="AO23" s="661"/>
      <c r="AP23" s="618" t="s">
        <v>286</v>
      </c>
      <c r="AQ23" s="699"/>
      <c r="AR23" s="699"/>
      <c r="AS23" s="699"/>
      <c r="AT23" s="699"/>
      <c r="AU23" s="699"/>
      <c r="AV23" s="699"/>
      <c r="AW23" s="699"/>
      <c r="AX23" s="699"/>
      <c r="AY23" s="699"/>
      <c r="AZ23" s="699"/>
      <c r="BA23" s="699"/>
      <c r="BB23" s="699"/>
      <c r="BC23" s="699"/>
      <c r="BD23" s="699"/>
      <c r="BE23" s="699"/>
      <c r="BF23" s="700"/>
      <c r="BG23" s="621" t="s">
        <v>242</v>
      </c>
      <c r="BH23" s="622"/>
      <c r="BI23" s="622"/>
      <c r="BJ23" s="622"/>
      <c r="BK23" s="622"/>
      <c r="BL23" s="622"/>
      <c r="BM23" s="622"/>
      <c r="BN23" s="623"/>
      <c r="BO23" s="659" t="s">
        <v>242</v>
      </c>
      <c r="BP23" s="659"/>
      <c r="BQ23" s="659"/>
      <c r="BR23" s="659"/>
      <c r="BS23" s="660" t="s">
        <v>129</v>
      </c>
      <c r="BT23" s="660"/>
      <c r="BU23" s="660"/>
      <c r="BV23" s="660"/>
      <c r="BW23" s="660"/>
      <c r="BX23" s="660"/>
      <c r="BY23" s="660"/>
      <c r="BZ23" s="660"/>
      <c r="CA23" s="660"/>
      <c r="CB23" s="698"/>
      <c r="CD23" s="673" t="s">
        <v>225</v>
      </c>
      <c r="CE23" s="674"/>
      <c r="CF23" s="674"/>
      <c r="CG23" s="674"/>
      <c r="CH23" s="674"/>
      <c r="CI23" s="674"/>
      <c r="CJ23" s="674"/>
      <c r="CK23" s="674"/>
      <c r="CL23" s="674"/>
      <c r="CM23" s="674"/>
      <c r="CN23" s="674"/>
      <c r="CO23" s="674"/>
      <c r="CP23" s="674"/>
      <c r="CQ23" s="675"/>
      <c r="CR23" s="673" t="s">
        <v>287</v>
      </c>
      <c r="CS23" s="674"/>
      <c r="CT23" s="674"/>
      <c r="CU23" s="674"/>
      <c r="CV23" s="674"/>
      <c r="CW23" s="674"/>
      <c r="CX23" s="674"/>
      <c r="CY23" s="675"/>
      <c r="CZ23" s="673" t="s">
        <v>288</v>
      </c>
      <c r="DA23" s="674"/>
      <c r="DB23" s="674"/>
      <c r="DC23" s="675"/>
      <c r="DD23" s="673" t="s">
        <v>289</v>
      </c>
      <c r="DE23" s="674"/>
      <c r="DF23" s="674"/>
      <c r="DG23" s="674"/>
      <c r="DH23" s="674"/>
      <c r="DI23" s="674"/>
      <c r="DJ23" s="674"/>
      <c r="DK23" s="675"/>
      <c r="DL23" s="711" t="s">
        <v>290</v>
      </c>
      <c r="DM23" s="712"/>
      <c r="DN23" s="712"/>
      <c r="DO23" s="712"/>
      <c r="DP23" s="712"/>
      <c r="DQ23" s="712"/>
      <c r="DR23" s="712"/>
      <c r="DS23" s="712"/>
      <c r="DT23" s="712"/>
      <c r="DU23" s="712"/>
      <c r="DV23" s="713"/>
      <c r="DW23" s="673" t="s">
        <v>291</v>
      </c>
      <c r="DX23" s="674"/>
      <c r="DY23" s="674"/>
      <c r="DZ23" s="674"/>
      <c r="EA23" s="674"/>
      <c r="EB23" s="674"/>
      <c r="EC23" s="675"/>
    </row>
    <row r="24" spans="2:133" ht="11.25" customHeight="1" x14ac:dyDescent="0.15">
      <c r="B24" s="618" t="s">
        <v>292</v>
      </c>
      <c r="C24" s="619"/>
      <c r="D24" s="619"/>
      <c r="E24" s="619"/>
      <c r="F24" s="619"/>
      <c r="G24" s="619"/>
      <c r="H24" s="619"/>
      <c r="I24" s="619"/>
      <c r="J24" s="619"/>
      <c r="K24" s="619"/>
      <c r="L24" s="619"/>
      <c r="M24" s="619"/>
      <c r="N24" s="619"/>
      <c r="O24" s="619"/>
      <c r="P24" s="619"/>
      <c r="Q24" s="620"/>
      <c r="R24" s="621" t="s">
        <v>242</v>
      </c>
      <c r="S24" s="622"/>
      <c r="T24" s="622"/>
      <c r="U24" s="622"/>
      <c r="V24" s="622"/>
      <c r="W24" s="622"/>
      <c r="X24" s="622"/>
      <c r="Y24" s="623"/>
      <c r="Z24" s="659" t="s">
        <v>129</v>
      </c>
      <c r="AA24" s="659"/>
      <c r="AB24" s="659"/>
      <c r="AC24" s="659"/>
      <c r="AD24" s="660" t="s">
        <v>129</v>
      </c>
      <c r="AE24" s="660"/>
      <c r="AF24" s="660"/>
      <c r="AG24" s="660"/>
      <c r="AH24" s="660"/>
      <c r="AI24" s="660"/>
      <c r="AJ24" s="660"/>
      <c r="AK24" s="660"/>
      <c r="AL24" s="624" t="s">
        <v>129</v>
      </c>
      <c r="AM24" s="625"/>
      <c r="AN24" s="625"/>
      <c r="AO24" s="661"/>
      <c r="AP24" s="618" t="s">
        <v>293</v>
      </c>
      <c r="AQ24" s="699"/>
      <c r="AR24" s="699"/>
      <c r="AS24" s="699"/>
      <c r="AT24" s="699"/>
      <c r="AU24" s="699"/>
      <c r="AV24" s="699"/>
      <c r="AW24" s="699"/>
      <c r="AX24" s="699"/>
      <c r="AY24" s="699"/>
      <c r="AZ24" s="699"/>
      <c r="BA24" s="699"/>
      <c r="BB24" s="699"/>
      <c r="BC24" s="699"/>
      <c r="BD24" s="699"/>
      <c r="BE24" s="699"/>
      <c r="BF24" s="700"/>
      <c r="BG24" s="621" t="s">
        <v>129</v>
      </c>
      <c r="BH24" s="622"/>
      <c r="BI24" s="622"/>
      <c r="BJ24" s="622"/>
      <c r="BK24" s="622"/>
      <c r="BL24" s="622"/>
      <c r="BM24" s="622"/>
      <c r="BN24" s="623"/>
      <c r="BO24" s="659" t="s">
        <v>129</v>
      </c>
      <c r="BP24" s="659"/>
      <c r="BQ24" s="659"/>
      <c r="BR24" s="659"/>
      <c r="BS24" s="660" t="s">
        <v>129</v>
      </c>
      <c r="BT24" s="660"/>
      <c r="BU24" s="660"/>
      <c r="BV24" s="660"/>
      <c r="BW24" s="660"/>
      <c r="BX24" s="660"/>
      <c r="BY24" s="660"/>
      <c r="BZ24" s="660"/>
      <c r="CA24" s="660"/>
      <c r="CB24" s="698"/>
      <c r="CD24" s="679" t="s">
        <v>294</v>
      </c>
      <c r="CE24" s="680"/>
      <c r="CF24" s="680"/>
      <c r="CG24" s="680"/>
      <c r="CH24" s="680"/>
      <c r="CI24" s="680"/>
      <c r="CJ24" s="680"/>
      <c r="CK24" s="680"/>
      <c r="CL24" s="680"/>
      <c r="CM24" s="680"/>
      <c r="CN24" s="680"/>
      <c r="CO24" s="680"/>
      <c r="CP24" s="680"/>
      <c r="CQ24" s="681"/>
      <c r="CR24" s="676">
        <v>12490078</v>
      </c>
      <c r="CS24" s="677"/>
      <c r="CT24" s="677"/>
      <c r="CU24" s="677"/>
      <c r="CV24" s="677"/>
      <c r="CW24" s="677"/>
      <c r="CX24" s="677"/>
      <c r="CY24" s="702"/>
      <c r="CZ24" s="703">
        <v>46.2</v>
      </c>
      <c r="DA24" s="685"/>
      <c r="DB24" s="685"/>
      <c r="DC24" s="705"/>
      <c r="DD24" s="701">
        <v>8528868</v>
      </c>
      <c r="DE24" s="677"/>
      <c r="DF24" s="677"/>
      <c r="DG24" s="677"/>
      <c r="DH24" s="677"/>
      <c r="DI24" s="677"/>
      <c r="DJ24" s="677"/>
      <c r="DK24" s="702"/>
      <c r="DL24" s="701">
        <v>8342526</v>
      </c>
      <c r="DM24" s="677"/>
      <c r="DN24" s="677"/>
      <c r="DO24" s="677"/>
      <c r="DP24" s="677"/>
      <c r="DQ24" s="677"/>
      <c r="DR24" s="677"/>
      <c r="DS24" s="677"/>
      <c r="DT24" s="677"/>
      <c r="DU24" s="677"/>
      <c r="DV24" s="702"/>
      <c r="DW24" s="703">
        <v>56.5</v>
      </c>
      <c r="DX24" s="685"/>
      <c r="DY24" s="685"/>
      <c r="DZ24" s="685"/>
      <c r="EA24" s="685"/>
      <c r="EB24" s="685"/>
      <c r="EC24" s="704"/>
    </row>
    <row r="25" spans="2:133" ht="11.25" customHeight="1" x14ac:dyDescent="0.15">
      <c r="B25" s="618" t="s">
        <v>295</v>
      </c>
      <c r="C25" s="619"/>
      <c r="D25" s="619"/>
      <c r="E25" s="619"/>
      <c r="F25" s="619"/>
      <c r="G25" s="619"/>
      <c r="H25" s="619"/>
      <c r="I25" s="619"/>
      <c r="J25" s="619"/>
      <c r="K25" s="619"/>
      <c r="L25" s="619"/>
      <c r="M25" s="619"/>
      <c r="N25" s="619"/>
      <c r="O25" s="619"/>
      <c r="P25" s="619"/>
      <c r="Q25" s="620"/>
      <c r="R25" s="621">
        <v>15430484</v>
      </c>
      <c r="S25" s="622"/>
      <c r="T25" s="622"/>
      <c r="U25" s="622"/>
      <c r="V25" s="622"/>
      <c r="W25" s="622"/>
      <c r="X25" s="622"/>
      <c r="Y25" s="623"/>
      <c r="Z25" s="659">
        <v>53.2</v>
      </c>
      <c r="AA25" s="659"/>
      <c r="AB25" s="659"/>
      <c r="AC25" s="659"/>
      <c r="AD25" s="660">
        <v>14466406</v>
      </c>
      <c r="AE25" s="660"/>
      <c r="AF25" s="660"/>
      <c r="AG25" s="660"/>
      <c r="AH25" s="660"/>
      <c r="AI25" s="660"/>
      <c r="AJ25" s="660"/>
      <c r="AK25" s="660"/>
      <c r="AL25" s="624">
        <v>99</v>
      </c>
      <c r="AM25" s="625"/>
      <c r="AN25" s="625"/>
      <c r="AO25" s="661"/>
      <c r="AP25" s="618" t="s">
        <v>296</v>
      </c>
      <c r="AQ25" s="699"/>
      <c r="AR25" s="699"/>
      <c r="AS25" s="699"/>
      <c r="AT25" s="699"/>
      <c r="AU25" s="699"/>
      <c r="AV25" s="699"/>
      <c r="AW25" s="699"/>
      <c r="AX25" s="699"/>
      <c r="AY25" s="699"/>
      <c r="AZ25" s="699"/>
      <c r="BA25" s="699"/>
      <c r="BB25" s="699"/>
      <c r="BC25" s="699"/>
      <c r="BD25" s="699"/>
      <c r="BE25" s="699"/>
      <c r="BF25" s="700"/>
      <c r="BG25" s="621" t="s">
        <v>129</v>
      </c>
      <c r="BH25" s="622"/>
      <c r="BI25" s="622"/>
      <c r="BJ25" s="622"/>
      <c r="BK25" s="622"/>
      <c r="BL25" s="622"/>
      <c r="BM25" s="622"/>
      <c r="BN25" s="623"/>
      <c r="BO25" s="659" t="s">
        <v>242</v>
      </c>
      <c r="BP25" s="659"/>
      <c r="BQ25" s="659"/>
      <c r="BR25" s="659"/>
      <c r="BS25" s="660" t="s">
        <v>129</v>
      </c>
      <c r="BT25" s="660"/>
      <c r="BU25" s="660"/>
      <c r="BV25" s="660"/>
      <c r="BW25" s="660"/>
      <c r="BX25" s="660"/>
      <c r="BY25" s="660"/>
      <c r="BZ25" s="660"/>
      <c r="CA25" s="660"/>
      <c r="CB25" s="698"/>
      <c r="CD25" s="618" t="s">
        <v>297</v>
      </c>
      <c r="CE25" s="619"/>
      <c r="CF25" s="619"/>
      <c r="CG25" s="619"/>
      <c r="CH25" s="619"/>
      <c r="CI25" s="619"/>
      <c r="CJ25" s="619"/>
      <c r="CK25" s="619"/>
      <c r="CL25" s="619"/>
      <c r="CM25" s="619"/>
      <c r="CN25" s="619"/>
      <c r="CO25" s="619"/>
      <c r="CP25" s="619"/>
      <c r="CQ25" s="620"/>
      <c r="CR25" s="621">
        <v>4530826</v>
      </c>
      <c r="CS25" s="634"/>
      <c r="CT25" s="634"/>
      <c r="CU25" s="634"/>
      <c r="CV25" s="634"/>
      <c r="CW25" s="634"/>
      <c r="CX25" s="634"/>
      <c r="CY25" s="635"/>
      <c r="CZ25" s="624">
        <v>16.7</v>
      </c>
      <c r="DA25" s="636"/>
      <c r="DB25" s="636"/>
      <c r="DC25" s="637"/>
      <c r="DD25" s="627">
        <v>4271215</v>
      </c>
      <c r="DE25" s="634"/>
      <c r="DF25" s="634"/>
      <c r="DG25" s="634"/>
      <c r="DH25" s="634"/>
      <c r="DI25" s="634"/>
      <c r="DJ25" s="634"/>
      <c r="DK25" s="635"/>
      <c r="DL25" s="627">
        <v>4235848</v>
      </c>
      <c r="DM25" s="634"/>
      <c r="DN25" s="634"/>
      <c r="DO25" s="634"/>
      <c r="DP25" s="634"/>
      <c r="DQ25" s="634"/>
      <c r="DR25" s="634"/>
      <c r="DS25" s="634"/>
      <c r="DT25" s="634"/>
      <c r="DU25" s="634"/>
      <c r="DV25" s="635"/>
      <c r="DW25" s="624">
        <v>28.7</v>
      </c>
      <c r="DX25" s="636"/>
      <c r="DY25" s="636"/>
      <c r="DZ25" s="636"/>
      <c r="EA25" s="636"/>
      <c r="EB25" s="636"/>
      <c r="EC25" s="648"/>
    </row>
    <row r="26" spans="2:133" ht="11.25" customHeight="1" x14ac:dyDescent="0.15">
      <c r="B26" s="618" t="s">
        <v>298</v>
      </c>
      <c r="C26" s="619"/>
      <c r="D26" s="619"/>
      <c r="E26" s="619"/>
      <c r="F26" s="619"/>
      <c r="G26" s="619"/>
      <c r="H26" s="619"/>
      <c r="I26" s="619"/>
      <c r="J26" s="619"/>
      <c r="K26" s="619"/>
      <c r="L26" s="619"/>
      <c r="M26" s="619"/>
      <c r="N26" s="619"/>
      <c r="O26" s="619"/>
      <c r="P26" s="619"/>
      <c r="Q26" s="620"/>
      <c r="R26" s="621">
        <v>4089</v>
      </c>
      <c r="S26" s="622"/>
      <c r="T26" s="622"/>
      <c r="U26" s="622"/>
      <c r="V26" s="622"/>
      <c r="W26" s="622"/>
      <c r="X26" s="622"/>
      <c r="Y26" s="623"/>
      <c r="Z26" s="659">
        <v>0</v>
      </c>
      <c r="AA26" s="659"/>
      <c r="AB26" s="659"/>
      <c r="AC26" s="659"/>
      <c r="AD26" s="660">
        <v>4089</v>
      </c>
      <c r="AE26" s="660"/>
      <c r="AF26" s="660"/>
      <c r="AG26" s="660"/>
      <c r="AH26" s="660"/>
      <c r="AI26" s="660"/>
      <c r="AJ26" s="660"/>
      <c r="AK26" s="660"/>
      <c r="AL26" s="624">
        <v>0</v>
      </c>
      <c r="AM26" s="625"/>
      <c r="AN26" s="625"/>
      <c r="AO26" s="661"/>
      <c r="AP26" s="618" t="s">
        <v>299</v>
      </c>
      <c r="AQ26" s="699"/>
      <c r="AR26" s="699"/>
      <c r="AS26" s="699"/>
      <c r="AT26" s="699"/>
      <c r="AU26" s="699"/>
      <c r="AV26" s="699"/>
      <c r="AW26" s="699"/>
      <c r="AX26" s="699"/>
      <c r="AY26" s="699"/>
      <c r="AZ26" s="699"/>
      <c r="BA26" s="699"/>
      <c r="BB26" s="699"/>
      <c r="BC26" s="699"/>
      <c r="BD26" s="699"/>
      <c r="BE26" s="699"/>
      <c r="BF26" s="700"/>
      <c r="BG26" s="621" t="s">
        <v>129</v>
      </c>
      <c r="BH26" s="622"/>
      <c r="BI26" s="622"/>
      <c r="BJ26" s="622"/>
      <c r="BK26" s="622"/>
      <c r="BL26" s="622"/>
      <c r="BM26" s="622"/>
      <c r="BN26" s="623"/>
      <c r="BO26" s="659" t="s">
        <v>129</v>
      </c>
      <c r="BP26" s="659"/>
      <c r="BQ26" s="659"/>
      <c r="BR26" s="659"/>
      <c r="BS26" s="660" t="s">
        <v>129</v>
      </c>
      <c r="BT26" s="660"/>
      <c r="BU26" s="660"/>
      <c r="BV26" s="660"/>
      <c r="BW26" s="660"/>
      <c r="BX26" s="660"/>
      <c r="BY26" s="660"/>
      <c r="BZ26" s="660"/>
      <c r="CA26" s="660"/>
      <c r="CB26" s="698"/>
      <c r="CD26" s="618" t="s">
        <v>300</v>
      </c>
      <c r="CE26" s="619"/>
      <c r="CF26" s="619"/>
      <c r="CG26" s="619"/>
      <c r="CH26" s="619"/>
      <c r="CI26" s="619"/>
      <c r="CJ26" s="619"/>
      <c r="CK26" s="619"/>
      <c r="CL26" s="619"/>
      <c r="CM26" s="619"/>
      <c r="CN26" s="619"/>
      <c r="CO26" s="619"/>
      <c r="CP26" s="619"/>
      <c r="CQ26" s="620"/>
      <c r="CR26" s="621">
        <v>2913682</v>
      </c>
      <c r="CS26" s="622"/>
      <c r="CT26" s="622"/>
      <c r="CU26" s="622"/>
      <c r="CV26" s="622"/>
      <c r="CW26" s="622"/>
      <c r="CX26" s="622"/>
      <c r="CY26" s="623"/>
      <c r="CZ26" s="624">
        <v>10.8</v>
      </c>
      <c r="DA26" s="636"/>
      <c r="DB26" s="636"/>
      <c r="DC26" s="637"/>
      <c r="DD26" s="627">
        <v>2774786</v>
      </c>
      <c r="DE26" s="622"/>
      <c r="DF26" s="622"/>
      <c r="DG26" s="622"/>
      <c r="DH26" s="622"/>
      <c r="DI26" s="622"/>
      <c r="DJ26" s="622"/>
      <c r="DK26" s="623"/>
      <c r="DL26" s="627" t="s">
        <v>242</v>
      </c>
      <c r="DM26" s="622"/>
      <c r="DN26" s="622"/>
      <c r="DO26" s="622"/>
      <c r="DP26" s="622"/>
      <c r="DQ26" s="622"/>
      <c r="DR26" s="622"/>
      <c r="DS26" s="622"/>
      <c r="DT26" s="622"/>
      <c r="DU26" s="622"/>
      <c r="DV26" s="623"/>
      <c r="DW26" s="624" t="s">
        <v>129</v>
      </c>
      <c r="DX26" s="636"/>
      <c r="DY26" s="636"/>
      <c r="DZ26" s="636"/>
      <c r="EA26" s="636"/>
      <c r="EB26" s="636"/>
      <c r="EC26" s="648"/>
    </row>
    <row r="27" spans="2:133" ht="11.25" customHeight="1" x14ac:dyDescent="0.15">
      <c r="B27" s="618" t="s">
        <v>301</v>
      </c>
      <c r="C27" s="619"/>
      <c r="D27" s="619"/>
      <c r="E27" s="619"/>
      <c r="F27" s="619"/>
      <c r="G27" s="619"/>
      <c r="H27" s="619"/>
      <c r="I27" s="619"/>
      <c r="J27" s="619"/>
      <c r="K27" s="619"/>
      <c r="L27" s="619"/>
      <c r="M27" s="619"/>
      <c r="N27" s="619"/>
      <c r="O27" s="619"/>
      <c r="P27" s="619"/>
      <c r="Q27" s="620"/>
      <c r="R27" s="621">
        <v>287966</v>
      </c>
      <c r="S27" s="622"/>
      <c r="T27" s="622"/>
      <c r="U27" s="622"/>
      <c r="V27" s="622"/>
      <c r="W27" s="622"/>
      <c r="X27" s="622"/>
      <c r="Y27" s="623"/>
      <c r="Z27" s="659">
        <v>1</v>
      </c>
      <c r="AA27" s="659"/>
      <c r="AB27" s="659"/>
      <c r="AC27" s="659"/>
      <c r="AD27" s="660" t="s">
        <v>242</v>
      </c>
      <c r="AE27" s="660"/>
      <c r="AF27" s="660"/>
      <c r="AG27" s="660"/>
      <c r="AH27" s="660"/>
      <c r="AI27" s="660"/>
      <c r="AJ27" s="660"/>
      <c r="AK27" s="660"/>
      <c r="AL27" s="624" t="s">
        <v>242</v>
      </c>
      <c r="AM27" s="625"/>
      <c r="AN27" s="625"/>
      <c r="AO27" s="661"/>
      <c r="AP27" s="618" t="s">
        <v>302</v>
      </c>
      <c r="AQ27" s="619"/>
      <c r="AR27" s="619"/>
      <c r="AS27" s="619"/>
      <c r="AT27" s="619"/>
      <c r="AU27" s="619"/>
      <c r="AV27" s="619"/>
      <c r="AW27" s="619"/>
      <c r="AX27" s="619"/>
      <c r="AY27" s="619"/>
      <c r="AZ27" s="619"/>
      <c r="BA27" s="619"/>
      <c r="BB27" s="619"/>
      <c r="BC27" s="619"/>
      <c r="BD27" s="619"/>
      <c r="BE27" s="619"/>
      <c r="BF27" s="620"/>
      <c r="BG27" s="621">
        <v>3456701</v>
      </c>
      <c r="BH27" s="622"/>
      <c r="BI27" s="622"/>
      <c r="BJ27" s="622"/>
      <c r="BK27" s="622"/>
      <c r="BL27" s="622"/>
      <c r="BM27" s="622"/>
      <c r="BN27" s="623"/>
      <c r="BO27" s="659">
        <v>100</v>
      </c>
      <c r="BP27" s="659"/>
      <c r="BQ27" s="659"/>
      <c r="BR27" s="659"/>
      <c r="BS27" s="660">
        <v>28755</v>
      </c>
      <c r="BT27" s="660"/>
      <c r="BU27" s="660"/>
      <c r="BV27" s="660"/>
      <c r="BW27" s="660"/>
      <c r="BX27" s="660"/>
      <c r="BY27" s="660"/>
      <c r="BZ27" s="660"/>
      <c r="CA27" s="660"/>
      <c r="CB27" s="698"/>
      <c r="CD27" s="618" t="s">
        <v>303</v>
      </c>
      <c r="CE27" s="619"/>
      <c r="CF27" s="619"/>
      <c r="CG27" s="619"/>
      <c r="CH27" s="619"/>
      <c r="CI27" s="619"/>
      <c r="CJ27" s="619"/>
      <c r="CK27" s="619"/>
      <c r="CL27" s="619"/>
      <c r="CM27" s="619"/>
      <c r="CN27" s="619"/>
      <c r="CO27" s="619"/>
      <c r="CP27" s="619"/>
      <c r="CQ27" s="620"/>
      <c r="CR27" s="621">
        <v>4966442</v>
      </c>
      <c r="CS27" s="634"/>
      <c r="CT27" s="634"/>
      <c r="CU27" s="634"/>
      <c r="CV27" s="634"/>
      <c r="CW27" s="634"/>
      <c r="CX27" s="634"/>
      <c r="CY27" s="635"/>
      <c r="CZ27" s="624">
        <v>18.399999999999999</v>
      </c>
      <c r="DA27" s="636"/>
      <c r="DB27" s="636"/>
      <c r="DC27" s="637"/>
      <c r="DD27" s="627">
        <v>1373813</v>
      </c>
      <c r="DE27" s="634"/>
      <c r="DF27" s="634"/>
      <c r="DG27" s="634"/>
      <c r="DH27" s="634"/>
      <c r="DI27" s="634"/>
      <c r="DJ27" s="634"/>
      <c r="DK27" s="635"/>
      <c r="DL27" s="627">
        <v>1222838</v>
      </c>
      <c r="DM27" s="634"/>
      <c r="DN27" s="634"/>
      <c r="DO27" s="634"/>
      <c r="DP27" s="634"/>
      <c r="DQ27" s="634"/>
      <c r="DR27" s="634"/>
      <c r="DS27" s="634"/>
      <c r="DT27" s="634"/>
      <c r="DU27" s="634"/>
      <c r="DV27" s="635"/>
      <c r="DW27" s="624">
        <v>8.3000000000000007</v>
      </c>
      <c r="DX27" s="636"/>
      <c r="DY27" s="636"/>
      <c r="DZ27" s="636"/>
      <c r="EA27" s="636"/>
      <c r="EB27" s="636"/>
      <c r="EC27" s="648"/>
    </row>
    <row r="28" spans="2:133" ht="11.25" customHeight="1" x14ac:dyDescent="0.15">
      <c r="B28" s="618" t="s">
        <v>304</v>
      </c>
      <c r="C28" s="619"/>
      <c r="D28" s="619"/>
      <c r="E28" s="619"/>
      <c r="F28" s="619"/>
      <c r="G28" s="619"/>
      <c r="H28" s="619"/>
      <c r="I28" s="619"/>
      <c r="J28" s="619"/>
      <c r="K28" s="619"/>
      <c r="L28" s="619"/>
      <c r="M28" s="619"/>
      <c r="N28" s="619"/>
      <c r="O28" s="619"/>
      <c r="P28" s="619"/>
      <c r="Q28" s="620"/>
      <c r="R28" s="621">
        <v>354616</v>
      </c>
      <c r="S28" s="622"/>
      <c r="T28" s="622"/>
      <c r="U28" s="622"/>
      <c r="V28" s="622"/>
      <c r="W28" s="622"/>
      <c r="X28" s="622"/>
      <c r="Y28" s="623"/>
      <c r="Z28" s="659">
        <v>1.2</v>
      </c>
      <c r="AA28" s="659"/>
      <c r="AB28" s="659"/>
      <c r="AC28" s="659"/>
      <c r="AD28" s="660">
        <v>84826</v>
      </c>
      <c r="AE28" s="660"/>
      <c r="AF28" s="660"/>
      <c r="AG28" s="660"/>
      <c r="AH28" s="660"/>
      <c r="AI28" s="660"/>
      <c r="AJ28" s="660"/>
      <c r="AK28" s="660"/>
      <c r="AL28" s="624">
        <v>0.6</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305</v>
      </c>
      <c r="CE28" s="619"/>
      <c r="CF28" s="619"/>
      <c r="CG28" s="619"/>
      <c r="CH28" s="619"/>
      <c r="CI28" s="619"/>
      <c r="CJ28" s="619"/>
      <c r="CK28" s="619"/>
      <c r="CL28" s="619"/>
      <c r="CM28" s="619"/>
      <c r="CN28" s="619"/>
      <c r="CO28" s="619"/>
      <c r="CP28" s="619"/>
      <c r="CQ28" s="620"/>
      <c r="CR28" s="621">
        <v>2992810</v>
      </c>
      <c r="CS28" s="622"/>
      <c r="CT28" s="622"/>
      <c r="CU28" s="622"/>
      <c r="CV28" s="622"/>
      <c r="CW28" s="622"/>
      <c r="CX28" s="622"/>
      <c r="CY28" s="623"/>
      <c r="CZ28" s="624">
        <v>11.1</v>
      </c>
      <c r="DA28" s="636"/>
      <c r="DB28" s="636"/>
      <c r="DC28" s="637"/>
      <c r="DD28" s="627">
        <v>2883840</v>
      </c>
      <c r="DE28" s="622"/>
      <c r="DF28" s="622"/>
      <c r="DG28" s="622"/>
      <c r="DH28" s="622"/>
      <c r="DI28" s="622"/>
      <c r="DJ28" s="622"/>
      <c r="DK28" s="623"/>
      <c r="DL28" s="627">
        <v>2883840</v>
      </c>
      <c r="DM28" s="622"/>
      <c r="DN28" s="622"/>
      <c r="DO28" s="622"/>
      <c r="DP28" s="622"/>
      <c r="DQ28" s="622"/>
      <c r="DR28" s="622"/>
      <c r="DS28" s="622"/>
      <c r="DT28" s="622"/>
      <c r="DU28" s="622"/>
      <c r="DV28" s="623"/>
      <c r="DW28" s="624">
        <v>19.5</v>
      </c>
      <c r="DX28" s="636"/>
      <c r="DY28" s="636"/>
      <c r="DZ28" s="636"/>
      <c r="EA28" s="636"/>
      <c r="EB28" s="636"/>
      <c r="EC28" s="648"/>
    </row>
    <row r="29" spans="2:133" ht="11.25" customHeight="1" x14ac:dyDescent="0.15">
      <c r="B29" s="618" t="s">
        <v>306</v>
      </c>
      <c r="C29" s="619"/>
      <c r="D29" s="619"/>
      <c r="E29" s="619"/>
      <c r="F29" s="619"/>
      <c r="G29" s="619"/>
      <c r="H29" s="619"/>
      <c r="I29" s="619"/>
      <c r="J29" s="619"/>
      <c r="K29" s="619"/>
      <c r="L29" s="619"/>
      <c r="M29" s="619"/>
      <c r="N29" s="619"/>
      <c r="O29" s="619"/>
      <c r="P29" s="619"/>
      <c r="Q29" s="620"/>
      <c r="R29" s="621">
        <v>83586</v>
      </c>
      <c r="S29" s="622"/>
      <c r="T29" s="622"/>
      <c r="U29" s="622"/>
      <c r="V29" s="622"/>
      <c r="W29" s="622"/>
      <c r="X29" s="622"/>
      <c r="Y29" s="623"/>
      <c r="Z29" s="659">
        <v>0.3</v>
      </c>
      <c r="AA29" s="659"/>
      <c r="AB29" s="659"/>
      <c r="AC29" s="659"/>
      <c r="AD29" s="660" t="s">
        <v>129</v>
      </c>
      <c r="AE29" s="660"/>
      <c r="AF29" s="660"/>
      <c r="AG29" s="660"/>
      <c r="AH29" s="660"/>
      <c r="AI29" s="660"/>
      <c r="AJ29" s="660"/>
      <c r="AK29" s="660"/>
      <c r="AL29" s="624" t="s">
        <v>129</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698"/>
      <c r="CD29" s="640" t="s">
        <v>307</v>
      </c>
      <c r="CE29" s="641"/>
      <c r="CF29" s="618" t="s">
        <v>71</v>
      </c>
      <c r="CG29" s="619"/>
      <c r="CH29" s="619"/>
      <c r="CI29" s="619"/>
      <c r="CJ29" s="619"/>
      <c r="CK29" s="619"/>
      <c r="CL29" s="619"/>
      <c r="CM29" s="619"/>
      <c r="CN29" s="619"/>
      <c r="CO29" s="619"/>
      <c r="CP29" s="619"/>
      <c r="CQ29" s="620"/>
      <c r="CR29" s="621">
        <v>2992808</v>
      </c>
      <c r="CS29" s="634"/>
      <c r="CT29" s="634"/>
      <c r="CU29" s="634"/>
      <c r="CV29" s="634"/>
      <c r="CW29" s="634"/>
      <c r="CX29" s="634"/>
      <c r="CY29" s="635"/>
      <c r="CZ29" s="624">
        <v>11.1</v>
      </c>
      <c r="DA29" s="636"/>
      <c r="DB29" s="636"/>
      <c r="DC29" s="637"/>
      <c r="DD29" s="627">
        <v>2883838</v>
      </c>
      <c r="DE29" s="634"/>
      <c r="DF29" s="634"/>
      <c r="DG29" s="634"/>
      <c r="DH29" s="634"/>
      <c r="DI29" s="634"/>
      <c r="DJ29" s="634"/>
      <c r="DK29" s="635"/>
      <c r="DL29" s="627">
        <v>2883838</v>
      </c>
      <c r="DM29" s="634"/>
      <c r="DN29" s="634"/>
      <c r="DO29" s="634"/>
      <c r="DP29" s="634"/>
      <c r="DQ29" s="634"/>
      <c r="DR29" s="634"/>
      <c r="DS29" s="634"/>
      <c r="DT29" s="634"/>
      <c r="DU29" s="634"/>
      <c r="DV29" s="635"/>
      <c r="DW29" s="624">
        <v>19.5</v>
      </c>
      <c r="DX29" s="636"/>
      <c r="DY29" s="636"/>
      <c r="DZ29" s="636"/>
      <c r="EA29" s="636"/>
      <c r="EB29" s="636"/>
      <c r="EC29" s="648"/>
    </row>
    <row r="30" spans="2:133" ht="11.25" customHeight="1" x14ac:dyDescent="0.15">
      <c r="B30" s="618" t="s">
        <v>308</v>
      </c>
      <c r="C30" s="619"/>
      <c r="D30" s="619"/>
      <c r="E30" s="619"/>
      <c r="F30" s="619"/>
      <c r="G30" s="619"/>
      <c r="H30" s="619"/>
      <c r="I30" s="619"/>
      <c r="J30" s="619"/>
      <c r="K30" s="619"/>
      <c r="L30" s="619"/>
      <c r="M30" s="619"/>
      <c r="N30" s="619"/>
      <c r="O30" s="619"/>
      <c r="P30" s="619"/>
      <c r="Q30" s="620"/>
      <c r="R30" s="621">
        <v>4654151</v>
      </c>
      <c r="S30" s="622"/>
      <c r="T30" s="622"/>
      <c r="U30" s="622"/>
      <c r="V30" s="622"/>
      <c r="W30" s="622"/>
      <c r="X30" s="622"/>
      <c r="Y30" s="623"/>
      <c r="Z30" s="659">
        <v>16</v>
      </c>
      <c r="AA30" s="659"/>
      <c r="AB30" s="659"/>
      <c r="AC30" s="659"/>
      <c r="AD30" s="660" t="s">
        <v>242</v>
      </c>
      <c r="AE30" s="660"/>
      <c r="AF30" s="660"/>
      <c r="AG30" s="660"/>
      <c r="AH30" s="660"/>
      <c r="AI30" s="660"/>
      <c r="AJ30" s="660"/>
      <c r="AK30" s="660"/>
      <c r="AL30" s="624" t="s">
        <v>129</v>
      </c>
      <c r="AM30" s="625"/>
      <c r="AN30" s="625"/>
      <c r="AO30" s="661"/>
      <c r="AP30" s="673" t="s">
        <v>225</v>
      </c>
      <c r="AQ30" s="674"/>
      <c r="AR30" s="674"/>
      <c r="AS30" s="674"/>
      <c r="AT30" s="674"/>
      <c r="AU30" s="674"/>
      <c r="AV30" s="674"/>
      <c r="AW30" s="674"/>
      <c r="AX30" s="674"/>
      <c r="AY30" s="674"/>
      <c r="AZ30" s="674"/>
      <c r="BA30" s="674"/>
      <c r="BB30" s="674"/>
      <c r="BC30" s="674"/>
      <c r="BD30" s="674"/>
      <c r="BE30" s="674"/>
      <c r="BF30" s="675"/>
      <c r="BG30" s="673" t="s">
        <v>309</v>
      </c>
      <c r="BH30" s="696"/>
      <c r="BI30" s="696"/>
      <c r="BJ30" s="696"/>
      <c r="BK30" s="696"/>
      <c r="BL30" s="696"/>
      <c r="BM30" s="696"/>
      <c r="BN30" s="696"/>
      <c r="BO30" s="696"/>
      <c r="BP30" s="696"/>
      <c r="BQ30" s="697"/>
      <c r="BR30" s="673" t="s">
        <v>310</v>
      </c>
      <c r="BS30" s="696"/>
      <c r="BT30" s="696"/>
      <c r="BU30" s="696"/>
      <c r="BV30" s="696"/>
      <c r="BW30" s="696"/>
      <c r="BX30" s="696"/>
      <c r="BY30" s="696"/>
      <c r="BZ30" s="696"/>
      <c r="CA30" s="696"/>
      <c r="CB30" s="697"/>
      <c r="CD30" s="642"/>
      <c r="CE30" s="643"/>
      <c r="CF30" s="618" t="s">
        <v>311</v>
      </c>
      <c r="CG30" s="619"/>
      <c r="CH30" s="619"/>
      <c r="CI30" s="619"/>
      <c r="CJ30" s="619"/>
      <c r="CK30" s="619"/>
      <c r="CL30" s="619"/>
      <c r="CM30" s="619"/>
      <c r="CN30" s="619"/>
      <c r="CO30" s="619"/>
      <c r="CP30" s="619"/>
      <c r="CQ30" s="620"/>
      <c r="CR30" s="621">
        <v>2919868</v>
      </c>
      <c r="CS30" s="622"/>
      <c r="CT30" s="622"/>
      <c r="CU30" s="622"/>
      <c r="CV30" s="622"/>
      <c r="CW30" s="622"/>
      <c r="CX30" s="622"/>
      <c r="CY30" s="623"/>
      <c r="CZ30" s="624">
        <v>10.8</v>
      </c>
      <c r="DA30" s="636"/>
      <c r="DB30" s="636"/>
      <c r="DC30" s="637"/>
      <c r="DD30" s="627">
        <v>2822582</v>
      </c>
      <c r="DE30" s="622"/>
      <c r="DF30" s="622"/>
      <c r="DG30" s="622"/>
      <c r="DH30" s="622"/>
      <c r="DI30" s="622"/>
      <c r="DJ30" s="622"/>
      <c r="DK30" s="623"/>
      <c r="DL30" s="627">
        <v>2822582</v>
      </c>
      <c r="DM30" s="622"/>
      <c r="DN30" s="622"/>
      <c r="DO30" s="622"/>
      <c r="DP30" s="622"/>
      <c r="DQ30" s="622"/>
      <c r="DR30" s="622"/>
      <c r="DS30" s="622"/>
      <c r="DT30" s="622"/>
      <c r="DU30" s="622"/>
      <c r="DV30" s="623"/>
      <c r="DW30" s="624">
        <v>19.100000000000001</v>
      </c>
      <c r="DX30" s="636"/>
      <c r="DY30" s="636"/>
      <c r="DZ30" s="636"/>
      <c r="EA30" s="636"/>
      <c r="EB30" s="636"/>
      <c r="EC30" s="648"/>
    </row>
    <row r="31" spans="2:133" ht="11.25" customHeight="1" x14ac:dyDescent="0.15">
      <c r="B31" s="688" t="s">
        <v>312</v>
      </c>
      <c r="C31" s="689"/>
      <c r="D31" s="689"/>
      <c r="E31" s="689"/>
      <c r="F31" s="689"/>
      <c r="G31" s="689"/>
      <c r="H31" s="689"/>
      <c r="I31" s="689"/>
      <c r="J31" s="689"/>
      <c r="K31" s="689"/>
      <c r="L31" s="689"/>
      <c r="M31" s="689"/>
      <c r="N31" s="689"/>
      <c r="O31" s="689"/>
      <c r="P31" s="689"/>
      <c r="Q31" s="690"/>
      <c r="R31" s="621" t="s">
        <v>129</v>
      </c>
      <c r="S31" s="622"/>
      <c r="T31" s="622"/>
      <c r="U31" s="622"/>
      <c r="V31" s="622"/>
      <c r="W31" s="622"/>
      <c r="X31" s="622"/>
      <c r="Y31" s="623"/>
      <c r="Z31" s="659" t="s">
        <v>242</v>
      </c>
      <c r="AA31" s="659"/>
      <c r="AB31" s="659"/>
      <c r="AC31" s="659"/>
      <c r="AD31" s="660" t="s">
        <v>129</v>
      </c>
      <c r="AE31" s="660"/>
      <c r="AF31" s="660"/>
      <c r="AG31" s="660"/>
      <c r="AH31" s="660"/>
      <c r="AI31" s="660"/>
      <c r="AJ31" s="660"/>
      <c r="AK31" s="660"/>
      <c r="AL31" s="624" t="s">
        <v>129</v>
      </c>
      <c r="AM31" s="625"/>
      <c r="AN31" s="625"/>
      <c r="AO31" s="661"/>
      <c r="AP31" s="691" t="s">
        <v>313</v>
      </c>
      <c r="AQ31" s="692"/>
      <c r="AR31" s="692"/>
      <c r="AS31" s="692"/>
      <c r="AT31" s="693" t="s">
        <v>314</v>
      </c>
      <c r="AU31" s="218"/>
      <c r="AV31" s="218"/>
      <c r="AW31" s="218"/>
      <c r="AX31" s="679" t="s">
        <v>189</v>
      </c>
      <c r="AY31" s="680"/>
      <c r="AZ31" s="680"/>
      <c r="BA31" s="680"/>
      <c r="BB31" s="680"/>
      <c r="BC31" s="680"/>
      <c r="BD31" s="680"/>
      <c r="BE31" s="680"/>
      <c r="BF31" s="681"/>
      <c r="BG31" s="683">
        <v>99.6</v>
      </c>
      <c r="BH31" s="684"/>
      <c r="BI31" s="684"/>
      <c r="BJ31" s="684"/>
      <c r="BK31" s="684"/>
      <c r="BL31" s="684"/>
      <c r="BM31" s="685">
        <v>98.3</v>
      </c>
      <c r="BN31" s="684"/>
      <c r="BO31" s="684"/>
      <c r="BP31" s="684"/>
      <c r="BQ31" s="686"/>
      <c r="BR31" s="683">
        <v>99.4</v>
      </c>
      <c r="BS31" s="684"/>
      <c r="BT31" s="684"/>
      <c r="BU31" s="684"/>
      <c r="BV31" s="684"/>
      <c r="BW31" s="684"/>
      <c r="BX31" s="685">
        <v>97.9</v>
      </c>
      <c r="BY31" s="684"/>
      <c r="BZ31" s="684"/>
      <c r="CA31" s="684"/>
      <c r="CB31" s="686"/>
      <c r="CD31" s="642"/>
      <c r="CE31" s="643"/>
      <c r="CF31" s="618" t="s">
        <v>315</v>
      </c>
      <c r="CG31" s="619"/>
      <c r="CH31" s="619"/>
      <c r="CI31" s="619"/>
      <c r="CJ31" s="619"/>
      <c r="CK31" s="619"/>
      <c r="CL31" s="619"/>
      <c r="CM31" s="619"/>
      <c r="CN31" s="619"/>
      <c r="CO31" s="619"/>
      <c r="CP31" s="619"/>
      <c r="CQ31" s="620"/>
      <c r="CR31" s="621">
        <v>72940</v>
      </c>
      <c r="CS31" s="634"/>
      <c r="CT31" s="634"/>
      <c r="CU31" s="634"/>
      <c r="CV31" s="634"/>
      <c r="CW31" s="634"/>
      <c r="CX31" s="634"/>
      <c r="CY31" s="635"/>
      <c r="CZ31" s="624">
        <v>0.3</v>
      </c>
      <c r="DA31" s="636"/>
      <c r="DB31" s="636"/>
      <c r="DC31" s="637"/>
      <c r="DD31" s="627">
        <v>61256</v>
      </c>
      <c r="DE31" s="634"/>
      <c r="DF31" s="634"/>
      <c r="DG31" s="634"/>
      <c r="DH31" s="634"/>
      <c r="DI31" s="634"/>
      <c r="DJ31" s="634"/>
      <c r="DK31" s="635"/>
      <c r="DL31" s="627">
        <v>61256</v>
      </c>
      <c r="DM31" s="634"/>
      <c r="DN31" s="634"/>
      <c r="DO31" s="634"/>
      <c r="DP31" s="634"/>
      <c r="DQ31" s="634"/>
      <c r="DR31" s="634"/>
      <c r="DS31" s="634"/>
      <c r="DT31" s="634"/>
      <c r="DU31" s="634"/>
      <c r="DV31" s="635"/>
      <c r="DW31" s="624">
        <v>0.4</v>
      </c>
      <c r="DX31" s="636"/>
      <c r="DY31" s="636"/>
      <c r="DZ31" s="636"/>
      <c r="EA31" s="636"/>
      <c r="EB31" s="636"/>
      <c r="EC31" s="648"/>
    </row>
    <row r="32" spans="2:133" ht="11.25" customHeight="1" x14ac:dyDescent="0.15">
      <c r="B32" s="618" t="s">
        <v>316</v>
      </c>
      <c r="C32" s="619"/>
      <c r="D32" s="619"/>
      <c r="E32" s="619"/>
      <c r="F32" s="619"/>
      <c r="G32" s="619"/>
      <c r="H32" s="619"/>
      <c r="I32" s="619"/>
      <c r="J32" s="619"/>
      <c r="K32" s="619"/>
      <c r="L32" s="619"/>
      <c r="M32" s="619"/>
      <c r="N32" s="619"/>
      <c r="O32" s="619"/>
      <c r="P32" s="619"/>
      <c r="Q32" s="620"/>
      <c r="R32" s="621">
        <v>2645203</v>
      </c>
      <c r="S32" s="622"/>
      <c r="T32" s="622"/>
      <c r="U32" s="622"/>
      <c r="V32" s="622"/>
      <c r="W32" s="622"/>
      <c r="X32" s="622"/>
      <c r="Y32" s="623"/>
      <c r="Z32" s="659">
        <v>9.1</v>
      </c>
      <c r="AA32" s="659"/>
      <c r="AB32" s="659"/>
      <c r="AC32" s="659"/>
      <c r="AD32" s="660" t="s">
        <v>129</v>
      </c>
      <c r="AE32" s="660"/>
      <c r="AF32" s="660"/>
      <c r="AG32" s="660"/>
      <c r="AH32" s="660"/>
      <c r="AI32" s="660"/>
      <c r="AJ32" s="660"/>
      <c r="AK32" s="660"/>
      <c r="AL32" s="624" t="s">
        <v>242</v>
      </c>
      <c r="AM32" s="625"/>
      <c r="AN32" s="625"/>
      <c r="AO32" s="661"/>
      <c r="AP32" s="662"/>
      <c r="AQ32" s="663"/>
      <c r="AR32" s="663"/>
      <c r="AS32" s="663"/>
      <c r="AT32" s="694"/>
      <c r="AU32" s="214" t="s">
        <v>317</v>
      </c>
      <c r="AX32" s="618" t="s">
        <v>318</v>
      </c>
      <c r="AY32" s="619"/>
      <c r="AZ32" s="619"/>
      <c r="BA32" s="619"/>
      <c r="BB32" s="619"/>
      <c r="BC32" s="619"/>
      <c r="BD32" s="619"/>
      <c r="BE32" s="619"/>
      <c r="BF32" s="620"/>
      <c r="BG32" s="687">
        <v>99.6</v>
      </c>
      <c r="BH32" s="634"/>
      <c r="BI32" s="634"/>
      <c r="BJ32" s="634"/>
      <c r="BK32" s="634"/>
      <c r="BL32" s="634"/>
      <c r="BM32" s="625">
        <v>98.6</v>
      </c>
      <c r="BN32" s="634"/>
      <c r="BO32" s="634"/>
      <c r="BP32" s="634"/>
      <c r="BQ32" s="657"/>
      <c r="BR32" s="687">
        <v>99.6</v>
      </c>
      <c r="BS32" s="634"/>
      <c r="BT32" s="634"/>
      <c r="BU32" s="634"/>
      <c r="BV32" s="634"/>
      <c r="BW32" s="634"/>
      <c r="BX32" s="625">
        <v>98.5</v>
      </c>
      <c r="BY32" s="634"/>
      <c r="BZ32" s="634"/>
      <c r="CA32" s="634"/>
      <c r="CB32" s="657"/>
      <c r="CD32" s="644"/>
      <c r="CE32" s="645"/>
      <c r="CF32" s="618" t="s">
        <v>319</v>
      </c>
      <c r="CG32" s="619"/>
      <c r="CH32" s="619"/>
      <c r="CI32" s="619"/>
      <c r="CJ32" s="619"/>
      <c r="CK32" s="619"/>
      <c r="CL32" s="619"/>
      <c r="CM32" s="619"/>
      <c r="CN32" s="619"/>
      <c r="CO32" s="619"/>
      <c r="CP32" s="619"/>
      <c r="CQ32" s="620"/>
      <c r="CR32" s="621">
        <v>2</v>
      </c>
      <c r="CS32" s="622"/>
      <c r="CT32" s="622"/>
      <c r="CU32" s="622"/>
      <c r="CV32" s="622"/>
      <c r="CW32" s="622"/>
      <c r="CX32" s="622"/>
      <c r="CY32" s="623"/>
      <c r="CZ32" s="624">
        <v>0</v>
      </c>
      <c r="DA32" s="636"/>
      <c r="DB32" s="636"/>
      <c r="DC32" s="637"/>
      <c r="DD32" s="627">
        <v>2</v>
      </c>
      <c r="DE32" s="622"/>
      <c r="DF32" s="622"/>
      <c r="DG32" s="622"/>
      <c r="DH32" s="622"/>
      <c r="DI32" s="622"/>
      <c r="DJ32" s="622"/>
      <c r="DK32" s="623"/>
      <c r="DL32" s="627">
        <v>2</v>
      </c>
      <c r="DM32" s="622"/>
      <c r="DN32" s="622"/>
      <c r="DO32" s="622"/>
      <c r="DP32" s="622"/>
      <c r="DQ32" s="622"/>
      <c r="DR32" s="622"/>
      <c r="DS32" s="622"/>
      <c r="DT32" s="622"/>
      <c r="DU32" s="622"/>
      <c r="DV32" s="623"/>
      <c r="DW32" s="624">
        <v>0</v>
      </c>
      <c r="DX32" s="636"/>
      <c r="DY32" s="636"/>
      <c r="DZ32" s="636"/>
      <c r="EA32" s="636"/>
      <c r="EB32" s="636"/>
      <c r="EC32" s="648"/>
    </row>
    <row r="33" spans="2:133" ht="11.25" customHeight="1" x14ac:dyDescent="0.15">
      <c r="B33" s="618" t="s">
        <v>320</v>
      </c>
      <c r="C33" s="619"/>
      <c r="D33" s="619"/>
      <c r="E33" s="619"/>
      <c r="F33" s="619"/>
      <c r="G33" s="619"/>
      <c r="H33" s="619"/>
      <c r="I33" s="619"/>
      <c r="J33" s="619"/>
      <c r="K33" s="619"/>
      <c r="L33" s="619"/>
      <c r="M33" s="619"/>
      <c r="N33" s="619"/>
      <c r="O33" s="619"/>
      <c r="P33" s="619"/>
      <c r="Q33" s="620"/>
      <c r="R33" s="621">
        <v>56341</v>
      </c>
      <c r="S33" s="622"/>
      <c r="T33" s="622"/>
      <c r="U33" s="622"/>
      <c r="V33" s="622"/>
      <c r="W33" s="622"/>
      <c r="X33" s="622"/>
      <c r="Y33" s="623"/>
      <c r="Z33" s="659">
        <v>0.2</v>
      </c>
      <c r="AA33" s="659"/>
      <c r="AB33" s="659"/>
      <c r="AC33" s="659"/>
      <c r="AD33" s="660" t="s">
        <v>129</v>
      </c>
      <c r="AE33" s="660"/>
      <c r="AF33" s="660"/>
      <c r="AG33" s="660"/>
      <c r="AH33" s="660"/>
      <c r="AI33" s="660"/>
      <c r="AJ33" s="660"/>
      <c r="AK33" s="660"/>
      <c r="AL33" s="624" t="s">
        <v>129</v>
      </c>
      <c r="AM33" s="625"/>
      <c r="AN33" s="625"/>
      <c r="AO33" s="661"/>
      <c r="AP33" s="664"/>
      <c r="AQ33" s="665"/>
      <c r="AR33" s="665"/>
      <c r="AS33" s="665"/>
      <c r="AT33" s="695"/>
      <c r="AU33" s="219"/>
      <c r="AV33" s="219"/>
      <c r="AW33" s="219"/>
      <c r="AX33" s="602" t="s">
        <v>321</v>
      </c>
      <c r="AY33" s="603"/>
      <c r="AZ33" s="603"/>
      <c r="BA33" s="603"/>
      <c r="BB33" s="603"/>
      <c r="BC33" s="603"/>
      <c r="BD33" s="603"/>
      <c r="BE33" s="603"/>
      <c r="BF33" s="604"/>
      <c r="BG33" s="682">
        <v>99.5</v>
      </c>
      <c r="BH33" s="606"/>
      <c r="BI33" s="606"/>
      <c r="BJ33" s="606"/>
      <c r="BK33" s="606"/>
      <c r="BL33" s="606"/>
      <c r="BM33" s="652">
        <v>97.9</v>
      </c>
      <c r="BN33" s="606"/>
      <c r="BO33" s="606"/>
      <c r="BP33" s="606"/>
      <c r="BQ33" s="669"/>
      <c r="BR33" s="682">
        <v>99.2</v>
      </c>
      <c r="BS33" s="606"/>
      <c r="BT33" s="606"/>
      <c r="BU33" s="606"/>
      <c r="BV33" s="606"/>
      <c r="BW33" s="606"/>
      <c r="BX33" s="652">
        <v>97.1</v>
      </c>
      <c r="BY33" s="606"/>
      <c r="BZ33" s="606"/>
      <c r="CA33" s="606"/>
      <c r="CB33" s="669"/>
      <c r="CD33" s="618" t="s">
        <v>322</v>
      </c>
      <c r="CE33" s="619"/>
      <c r="CF33" s="619"/>
      <c r="CG33" s="619"/>
      <c r="CH33" s="619"/>
      <c r="CI33" s="619"/>
      <c r="CJ33" s="619"/>
      <c r="CK33" s="619"/>
      <c r="CL33" s="619"/>
      <c r="CM33" s="619"/>
      <c r="CN33" s="619"/>
      <c r="CO33" s="619"/>
      <c r="CP33" s="619"/>
      <c r="CQ33" s="620"/>
      <c r="CR33" s="621">
        <v>9475142</v>
      </c>
      <c r="CS33" s="634"/>
      <c r="CT33" s="634"/>
      <c r="CU33" s="634"/>
      <c r="CV33" s="634"/>
      <c r="CW33" s="634"/>
      <c r="CX33" s="634"/>
      <c r="CY33" s="635"/>
      <c r="CZ33" s="624">
        <v>35</v>
      </c>
      <c r="DA33" s="636"/>
      <c r="DB33" s="636"/>
      <c r="DC33" s="637"/>
      <c r="DD33" s="627">
        <v>6389008</v>
      </c>
      <c r="DE33" s="634"/>
      <c r="DF33" s="634"/>
      <c r="DG33" s="634"/>
      <c r="DH33" s="634"/>
      <c r="DI33" s="634"/>
      <c r="DJ33" s="634"/>
      <c r="DK33" s="635"/>
      <c r="DL33" s="627">
        <v>5322017</v>
      </c>
      <c r="DM33" s="634"/>
      <c r="DN33" s="634"/>
      <c r="DO33" s="634"/>
      <c r="DP33" s="634"/>
      <c r="DQ33" s="634"/>
      <c r="DR33" s="634"/>
      <c r="DS33" s="634"/>
      <c r="DT33" s="634"/>
      <c r="DU33" s="634"/>
      <c r="DV33" s="635"/>
      <c r="DW33" s="624">
        <v>36.1</v>
      </c>
      <c r="DX33" s="636"/>
      <c r="DY33" s="636"/>
      <c r="DZ33" s="636"/>
      <c r="EA33" s="636"/>
      <c r="EB33" s="636"/>
      <c r="EC33" s="648"/>
    </row>
    <row r="34" spans="2:133" ht="11.25" customHeight="1" x14ac:dyDescent="0.15">
      <c r="B34" s="618" t="s">
        <v>323</v>
      </c>
      <c r="C34" s="619"/>
      <c r="D34" s="619"/>
      <c r="E34" s="619"/>
      <c r="F34" s="619"/>
      <c r="G34" s="619"/>
      <c r="H34" s="619"/>
      <c r="I34" s="619"/>
      <c r="J34" s="619"/>
      <c r="K34" s="619"/>
      <c r="L34" s="619"/>
      <c r="M34" s="619"/>
      <c r="N34" s="619"/>
      <c r="O34" s="619"/>
      <c r="P34" s="619"/>
      <c r="Q34" s="620"/>
      <c r="R34" s="621">
        <v>188287</v>
      </c>
      <c r="S34" s="622"/>
      <c r="T34" s="622"/>
      <c r="U34" s="622"/>
      <c r="V34" s="622"/>
      <c r="W34" s="622"/>
      <c r="X34" s="622"/>
      <c r="Y34" s="623"/>
      <c r="Z34" s="659">
        <v>0.6</v>
      </c>
      <c r="AA34" s="659"/>
      <c r="AB34" s="659"/>
      <c r="AC34" s="659"/>
      <c r="AD34" s="660" t="s">
        <v>129</v>
      </c>
      <c r="AE34" s="660"/>
      <c r="AF34" s="660"/>
      <c r="AG34" s="660"/>
      <c r="AH34" s="660"/>
      <c r="AI34" s="660"/>
      <c r="AJ34" s="660"/>
      <c r="AK34" s="660"/>
      <c r="AL34" s="624" t="s">
        <v>242</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324</v>
      </c>
      <c r="CE34" s="619"/>
      <c r="CF34" s="619"/>
      <c r="CG34" s="619"/>
      <c r="CH34" s="619"/>
      <c r="CI34" s="619"/>
      <c r="CJ34" s="619"/>
      <c r="CK34" s="619"/>
      <c r="CL34" s="619"/>
      <c r="CM34" s="619"/>
      <c r="CN34" s="619"/>
      <c r="CO34" s="619"/>
      <c r="CP34" s="619"/>
      <c r="CQ34" s="620"/>
      <c r="CR34" s="621">
        <v>4027467</v>
      </c>
      <c r="CS34" s="622"/>
      <c r="CT34" s="622"/>
      <c r="CU34" s="622"/>
      <c r="CV34" s="622"/>
      <c r="CW34" s="622"/>
      <c r="CX34" s="622"/>
      <c r="CY34" s="623"/>
      <c r="CZ34" s="624">
        <v>14.9</v>
      </c>
      <c r="DA34" s="636"/>
      <c r="DB34" s="636"/>
      <c r="DC34" s="637"/>
      <c r="DD34" s="627">
        <v>2659613</v>
      </c>
      <c r="DE34" s="622"/>
      <c r="DF34" s="622"/>
      <c r="DG34" s="622"/>
      <c r="DH34" s="622"/>
      <c r="DI34" s="622"/>
      <c r="DJ34" s="622"/>
      <c r="DK34" s="623"/>
      <c r="DL34" s="627">
        <v>2264404</v>
      </c>
      <c r="DM34" s="622"/>
      <c r="DN34" s="622"/>
      <c r="DO34" s="622"/>
      <c r="DP34" s="622"/>
      <c r="DQ34" s="622"/>
      <c r="DR34" s="622"/>
      <c r="DS34" s="622"/>
      <c r="DT34" s="622"/>
      <c r="DU34" s="622"/>
      <c r="DV34" s="623"/>
      <c r="DW34" s="624">
        <v>15.3</v>
      </c>
      <c r="DX34" s="636"/>
      <c r="DY34" s="636"/>
      <c r="DZ34" s="636"/>
      <c r="EA34" s="636"/>
      <c r="EB34" s="636"/>
      <c r="EC34" s="648"/>
    </row>
    <row r="35" spans="2:133" ht="11.25" customHeight="1" x14ac:dyDescent="0.15">
      <c r="B35" s="618" t="s">
        <v>325</v>
      </c>
      <c r="C35" s="619"/>
      <c r="D35" s="619"/>
      <c r="E35" s="619"/>
      <c r="F35" s="619"/>
      <c r="G35" s="619"/>
      <c r="H35" s="619"/>
      <c r="I35" s="619"/>
      <c r="J35" s="619"/>
      <c r="K35" s="619"/>
      <c r="L35" s="619"/>
      <c r="M35" s="619"/>
      <c r="N35" s="619"/>
      <c r="O35" s="619"/>
      <c r="P35" s="619"/>
      <c r="Q35" s="620"/>
      <c r="R35" s="621">
        <v>1681667</v>
      </c>
      <c r="S35" s="622"/>
      <c r="T35" s="622"/>
      <c r="U35" s="622"/>
      <c r="V35" s="622"/>
      <c r="W35" s="622"/>
      <c r="X35" s="622"/>
      <c r="Y35" s="623"/>
      <c r="Z35" s="659">
        <v>5.8</v>
      </c>
      <c r="AA35" s="659"/>
      <c r="AB35" s="659"/>
      <c r="AC35" s="659"/>
      <c r="AD35" s="660" t="s">
        <v>129</v>
      </c>
      <c r="AE35" s="660"/>
      <c r="AF35" s="660"/>
      <c r="AG35" s="660"/>
      <c r="AH35" s="660"/>
      <c r="AI35" s="660"/>
      <c r="AJ35" s="660"/>
      <c r="AK35" s="660"/>
      <c r="AL35" s="624" t="s">
        <v>129</v>
      </c>
      <c r="AM35" s="625"/>
      <c r="AN35" s="625"/>
      <c r="AO35" s="661"/>
      <c r="AP35" s="222"/>
      <c r="AQ35" s="673" t="s">
        <v>326</v>
      </c>
      <c r="AR35" s="674"/>
      <c r="AS35" s="674"/>
      <c r="AT35" s="674"/>
      <c r="AU35" s="674"/>
      <c r="AV35" s="674"/>
      <c r="AW35" s="674"/>
      <c r="AX35" s="674"/>
      <c r="AY35" s="674"/>
      <c r="AZ35" s="674"/>
      <c r="BA35" s="674"/>
      <c r="BB35" s="674"/>
      <c r="BC35" s="674"/>
      <c r="BD35" s="674"/>
      <c r="BE35" s="674"/>
      <c r="BF35" s="675"/>
      <c r="BG35" s="673" t="s">
        <v>327</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328</v>
      </c>
      <c r="CE35" s="619"/>
      <c r="CF35" s="619"/>
      <c r="CG35" s="619"/>
      <c r="CH35" s="619"/>
      <c r="CI35" s="619"/>
      <c r="CJ35" s="619"/>
      <c r="CK35" s="619"/>
      <c r="CL35" s="619"/>
      <c r="CM35" s="619"/>
      <c r="CN35" s="619"/>
      <c r="CO35" s="619"/>
      <c r="CP35" s="619"/>
      <c r="CQ35" s="620"/>
      <c r="CR35" s="621">
        <v>134620</v>
      </c>
      <c r="CS35" s="634"/>
      <c r="CT35" s="634"/>
      <c r="CU35" s="634"/>
      <c r="CV35" s="634"/>
      <c r="CW35" s="634"/>
      <c r="CX35" s="634"/>
      <c r="CY35" s="635"/>
      <c r="CZ35" s="624">
        <v>0.5</v>
      </c>
      <c r="DA35" s="636"/>
      <c r="DB35" s="636"/>
      <c r="DC35" s="637"/>
      <c r="DD35" s="627">
        <v>116186</v>
      </c>
      <c r="DE35" s="634"/>
      <c r="DF35" s="634"/>
      <c r="DG35" s="634"/>
      <c r="DH35" s="634"/>
      <c r="DI35" s="634"/>
      <c r="DJ35" s="634"/>
      <c r="DK35" s="635"/>
      <c r="DL35" s="627">
        <v>111423</v>
      </c>
      <c r="DM35" s="634"/>
      <c r="DN35" s="634"/>
      <c r="DO35" s="634"/>
      <c r="DP35" s="634"/>
      <c r="DQ35" s="634"/>
      <c r="DR35" s="634"/>
      <c r="DS35" s="634"/>
      <c r="DT35" s="634"/>
      <c r="DU35" s="634"/>
      <c r="DV35" s="635"/>
      <c r="DW35" s="624">
        <v>0.8</v>
      </c>
      <c r="DX35" s="636"/>
      <c r="DY35" s="636"/>
      <c r="DZ35" s="636"/>
      <c r="EA35" s="636"/>
      <c r="EB35" s="636"/>
      <c r="EC35" s="648"/>
    </row>
    <row r="36" spans="2:133" ht="11.25" customHeight="1" x14ac:dyDescent="0.15">
      <c r="B36" s="618" t="s">
        <v>329</v>
      </c>
      <c r="C36" s="619"/>
      <c r="D36" s="619"/>
      <c r="E36" s="619"/>
      <c r="F36" s="619"/>
      <c r="G36" s="619"/>
      <c r="H36" s="619"/>
      <c r="I36" s="619"/>
      <c r="J36" s="619"/>
      <c r="K36" s="619"/>
      <c r="L36" s="619"/>
      <c r="M36" s="619"/>
      <c r="N36" s="619"/>
      <c r="O36" s="619"/>
      <c r="P36" s="619"/>
      <c r="Q36" s="620"/>
      <c r="R36" s="621">
        <v>1045794</v>
      </c>
      <c r="S36" s="622"/>
      <c r="T36" s="622"/>
      <c r="U36" s="622"/>
      <c r="V36" s="622"/>
      <c r="W36" s="622"/>
      <c r="X36" s="622"/>
      <c r="Y36" s="623"/>
      <c r="Z36" s="659">
        <v>3.6</v>
      </c>
      <c r="AA36" s="659"/>
      <c r="AB36" s="659"/>
      <c r="AC36" s="659"/>
      <c r="AD36" s="660" t="s">
        <v>242</v>
      </c>
      <c r="AE36" s="660"/>
      <c r="AF36" s="660"/>
      <c r="AG36" s="660"/>
      <c r="AH36" s="660"/>
      <c r="AI36" s="660"/>
      <c r="AJ36" s="660"/>
      <c r="AK36" s="660"/>
      <c r="AL36" s="624" t="s">
        <v>129</v>
      </c>
      <c r="AM36" s="625"/>
      <c r="AN36" s="625"/>
      <c r="AO36" s="661"/>
      <c r="AP36" s="222"/>
      <c r="AQ36" s="670" t="s">
        <v>330</v>
      </c>
      <c r="AR36" s="671"/>
      <c r="AS36" s="671"/>
      <c r="AT36" s="671"/>
      <c r="AU36" s="671"/>
      <c r="AV36" s="671"/>
      <c r="AW36" s="671"/>
      <c r="AX36" s="671"/>
      <c r="AY36" s="672"/>
      <c r="AZ36" s="676">
        <v>3003342</v>
      </c>
      <c r="BA36" s="677"/>
      <c r="BB36" s="677"/>
      <c r="BC36" s="677"/>
      <c r="BD36" s="677"/>
      <c r="BE36" s="677"/>
      <c r="BF36" s="678"/>
      <c r="BG36" s="679" t="s">
        <v>331</v>
      </c>
      <c r="BH36" s="680"/>
      <c r="BI36" s="680"/>
      <c r="BJ36" s="680"/>
      <c r="BK36" s="680"/>
      <c r="BL36" s="680"/>
      <c r="BM36" s="680"/>
      <c r="BN36" s="680"/>
      <c r="BO36" s="680"/>
      <c r="BP36" s="680"/>
      <c r="BQ36" s="680"/>
      <c r="BR36" s="680"/>
      <c r="BS36" s="680"/>
      <c r="BT36" s="680"/>
      <c r="BU36" s="681"/>
      <c r="BV36" s="676">
        <v>242427</v>
      </c>
      <c r="BW36" s="677"/>
      <c r="BX36" s="677"/>
      <c r="BY36" s="677"/>
      <c r="BZ36" s="677"/>
      <c r="CA36" s="677"/>
      <c r="CB36" s="678"/>
      <c r="CD36" s="618" t="s">
        <v>332</v>
      </c>
      <c r="CE36" s="619"/>
      <c r="CF36" s="619"/>
      <c r="CG36" s="619"/>
      <c r="CH36" s="619"/>
      <c r="CI36" s="619"/>
      <c r="CJ36" s="619"/>
      <c r="CK36" s="619"/>
      <c r="CL36" s="619"/>
      <c r="CM36" s="619"/>
      <c r="CN36" s="619"/>
      <c r="CO36" s="619"/>
      <c r="CP36" s="619"/>
      <c r="CQ36" s="620"/>
      <c r="CR36" s="621">
        <v>2532602</v>
      </c>
      <c r="CS36" s="622"/>
      <c r="CT36" s="622"/>
      <c r="CU36" s="622"/>
      <c r="CV36" s="622"/>
      <c r="CW36" s="622"/>
      <c r="CX36" s="622"/>
      <c r="CY36" s="623"/>
      <c r="CZ36" s="624">
        <v>9.4</v>
      </c>
      <c r="DA36" s="636"/>
      <c r="DB36" s="636"/>
      <c r="DC36" s="637"/>
      <c r="DD36" s="627">
        <v>1418682</v>
      </c>
      <c r="DE36" s="622"/>
      <c r="DF36" s="622"/>
      <c r="DG36" s="622"/>
      <c r="DH36" s="622"/>
      <c r="DI36" s="622"/>
      <c r="DJ36" s="622"/>
      <c r="DK36" s="623"/>
      <c r="DL36" s="627">
        <v>936367</v>
      </c>
      <c r="DM36" s="622"/>
      <c r="DN36" s="622"/>
      <c r="DO36" s="622"/>
      <c r="DP36" s="622"/>
      <c r="DQ36" s="622"/>
      <c r="DR36" s="622"/>
      <c r="DS36" s="622"/>
      <c r="DT36" s="622"/>
      <c r="DU36" s="622"/>
      <c r="DV36" s="623"/>
      <c r="DW36" s="624">
        <v>6.3</v>
      </c>
      <c r="DX36" s="636"/>
      <c r="DY36" s="636"/>
      <c r="DZ36" s="636"/>
      <c r="EA36" s="636"/>
      <c r="EB36" s="636"/>
      <c r="EC36" s="648"/>
    </row>
    <row r="37" spans="2:133" ht="11.25" customHeight="1" x14ac:dyDescent="0.15">
      <c r="B37" s="618" t="s">
        <v>333</v>
      </c>
      <c r="C37" s="619"/>
      <c r="D37" s="619"/>
      <c r="E37" s="619"/>
      <c r="F37" s="619"/>
      <c r="G37" s="619"/>
      <c r="H37" s="619"/>
      <c r="I37" s="619"/>
      <c r="J37" s="619"/>
      <c r="K37" s="619"/>
      <c r="L37" s="619"/>
      <c r="M37" s="619"/>
      <c r="N37" s="619"/>
      <c r="O37" s="619"/>
      <c r="P37" s="619"/>
      <c r="Q37" s="620"/>
      <c r="R37" s="621">
        <v>367248</v>
      </c>
      <c r="S37" s="622"/>
      <c r="T37" s="622"/>
      <c r="U37" s="622"/>
      <c r="V37" s="622"/>
      <c r="W37" s="622"/>
      <c r="X37" s="622"/>
      <c r="Y37" s="623"/>
      <c r="Z37" s="659">
        <v>1.3</v>
      </c>
      <c r="AA37" s="659"/>
      <c r="AB37" s="659"/>
      <c r="AC37" s="659"/>
      <c r="AD37" s="660">
        <v>60511</v>
      </c>
      <c r="AE37" s="660"/>
      <c r="AF37" s="660"/>
      <c r="AG37" s="660"/>
      <c r="AH37" s="660"/>
      <c r="AI37" s="660"/>
      <c r="AJ37" s="660"/>
      <c r="AK37" s="660"/>
      <c r="AL37" s="624">
        <v>0.4</v>
      </c>
      <c r="AM37" s="625"/>
      <c r="AN37" s="625"/>
      <c r="AO37" s="661"/>
      <c r="AQ37" s="654" t="s">
        <v>334</v>
      </c>
      <c r="AR37" s="655"/>
      <c r="AS37" s="655"/>
      <c r="AT37" s="655"/>
      <c r="AU37" s="655"/>
      <c r="AV37" s="655"/>
      <c r="AW37" s="655"/>
      <c r="AX37" s="655"/>
      <c r="AY37" s="656"/>
      <c r="AZ37" s="621">
        <v>363196</v>
      </c>
      <c r="BA37" s="622"/>
      <c r="BB37" s="622"/>
      <c r="BC37" s="622"/>
      <c r="BD37" s="634"/>
      <c r="BE37" s="634"/>
      <c r="BF37" s="657"/>
      <c r="BG37" s="618" t="s">
        <v>335</v>
      </c>
      <c r="BH37" s="619"/>
      <c r="BI37" s="619"/>
      <c r="BJ37" s="619"/>
      <c r="BK37" s="619"/>
      <c r="BL37" s="619"/>
      <c r="BM37" s="619"/>
      <c r="BN37" s="619"/>
      <c r="BO37" s="619"/>
      <c r="BP37" s="619"/>
      <c r="BQ37" s="619"/>
      <c r="BR37" s="619"/>
      <c r="BS37" s="619"/>
      <c r="BT37" s="619"/>
      <c r="BU37" s="620"/>
      <c r="BV37" s="621">
        <v>169947</v>
      </c>
      <c r="BW37" s="622"/>
      <c r="BX37" s="622"/>
      <c r="BY37" s="622"/>
      <c r="BZ37" s="622"/>
      <c r="CA37" s="622"/>
      <c r="CB37" s="658"/>
      <c r="CD37" s="618" t="s">
        <v>336</v>
      </c>
      <c r="CE37" s="619"/>
      <c r="CF37" s="619"/>
      <c r="CG37" s="619"/>
      <c r="CH37" s="619"/>
      <c r="CI37" s="619"/>
      <c r="CJ37" s="619"/>
      <c r="CK37" s="619"/>
      <c r="CL37" s="619"/>
      <c r="CM37" s="619"/>
      <c r="CN37" s="619"/>
      <c r="CO37" s="619"/>
      <c r="CP37" s="619"/>
      <c r="CQ37" s="620"/>
      <c r="CR37" s="621">
        <v>26288</v>
      </c>
      <c r="CS37" s="634"/>
      <c r="CT37" s="634"/>
      <c r="CU37" s="634"/>
      <c r="CV37" s="634"/>
      <c r="CW37" s="634"/>
      <c r="CX37" s="634"/>
      <c r="CY37" s="635"/>
      <c r="CZ37" s="624">
        <v>0.1</v>
      </c>
      <c r="DA37" s="636"/>
      <c r="DB37" s="636"/>
      <c r="DC37" s="637"/>
      <c r="DD37" s="627">
        <v>26288</v>
      </c>
      <c r="DE37" s="634"/>
      <c r="DF37" s="634"/>
      <c r="DG37" s="634"/>
      <c r="DH37" s="634"/>
      <c r="DI37" s="634"/>
      <c r="DJ37" s="634"/>
      <c r="DK37" s="635"/>
      <c r="DL37" s="627">
        <v>24547</v>
      </c>
      <c r="DM37" s="634"/>
      <c r="DN37" s="634"/>
      <c r="DO37" s="634"/>
      <c r="DP37" s="634"/>
      <c r="DQ37" s="634"/>
      <c r="DR37" s="634"/>
      <c r="DS37" s="634"/>
      <c r="DT37" s="634"/>
      <c r="DU37" s="634"/>
      <c r="DV37" s="635"/>
      <c r="DW37" s="624">
        <v>0.2</v>
      </c>
      <c r="DX37" s="636"/>
      <c r="DY37" s="636"/>
      <c r="DZ37" s="636"/>
      <c r="EA37" s="636"/>
      <c r="EB37" s="636"/>
      <c r="EC37" s="648"/>
    </row>
    <row r="38" spans="2:133" ht="11.25" customHeight="1" x14ac:dyDescent="0.15">
      <c r="B38" s="618" t="s">
        <v>337</v>
      </c>
      <c r="C38" s="619"/>
      <c r="D38" s="619"/>
      <c r="E38" s="619"/>
      <c r="F38" s="619"/>
      <c r="G38" s="619"/>
      <c r="H38" s="619"/>
      <c r="I38" s="619"/>
      <c r="J38" s="619"/>
      <c r="K38" s="619"/>
      <c r="L38" s="619"/>
      <c r="M38" s="619"/>
      <c r="N38" s="619"/>
      <c r="O38" s="619"/>
      <c r="P38" s="619"/>
      <c r="Q38" s="620"/>
      <c r="R38" s="621">
        <v>2226585</v>
      </c>
      <c r="S38" s="622"/>
      <c r="T38" s="622"/>
      <c r="U38" s="622"/>
      <c r="V38" s="622"/>
      <c r="W38" s="622"/>
      <c r="X38" s="622"/>
      <c r="Y38" s="623"/>
      <c r="Z38" s="659">
        <v>7.7</v>
      </c>
      <c r="AA38" s="659"/>
      <c r="AB38" s="659"/>
      <c r="AC38" s="659"/>
      <c r="AD38" s="660" t="s">
        <v>129</v>
      </c>
      <c r="AE38" s="660"/>
      <c r="AF38" s="660"/>
      <c r="AG38" s="660"/>
      <c r="AH38" s="660"/>
      <c r="AI38" s="660"/>
      <c r="AJ38" s="660"/>
      <c r="AK38" s="660"/>
      <c r="AL38" s="624" t="s">
        <v>129</v>
      </c>
      <c r="AM38" s="625"/>
      <c r="AN38" s="625"/>
      <c r="AO38" s="661"/>
      <c r="AQ38" s="654" t="s">
        <v>338</v>
      </c>
      <c r="AR38" s="655"/>
      <c r="AS38" s="655"/>
      <c r="AT38" s="655"/>
      <c r="AU38" s="655"/>
      <c r="AV38" s="655"/>
      <c r="AW38" s="655"/>
      <c r="AX38" s="655"/>
      <c r="AY38" s="656"/>
      <c r="AZ38" s="621">
        <v>165944</v>
      </c>
      <c r="BA38" s="622"/>
      <c r="BB38" s="622"/>
      <c r="BC38" s="622"/>
      <c r="BD38" s="634"/>
      <c r="BE38" s="634"/>
      <c r="BF38" s="657"/>
      <c r="BG38" s="618" t="s">
        <v>339</v>
      </c>
      <c r="BH38" s="619"/>
      <c r="BI38" s="619"/>
      <c r="BJ38" s="619"/>
      <c r="BK38" s="619"/>
      <c r="BL38" s="619"/>
      <c r="BM38" s="619"/>
      <c r="BN38" s="619"/>
      <c r="BO38" s="619"/>
      <c r="BP38" s="619"/>
      <c r="BQ38" s="619"/>
      <c r="BR38" s="619"/>
      <c r="BS38" s="619"/>
      <c r="BT38" s="619"/>
      <c r="BU38" s="620"/>
      <c r="BV38" s="621">
        <v>4886</v>
      </c>
      <c r="BW38" s="622"/>
      <c r="BX38" s="622"/>
      <c r="BY38" s="622"/>
      <c r="BZ38" s="622"/>
      <c r="CA38" s="622"/>
      <c r="CB38" s="658"/>
      <c r="CD38" s="618" t="s">
        <v>340</v>
      </c>
      <c r="CE38" s="619"/>
      <c r="CF38" s="619"/>
      <c r="CG38" s="619"/>
      <c r="CH38" s="619"/>
      <c r="CI38" s="619"/>
      <c r="CJ38" s="619"/>
      <c r="CK38" s="619"/>
      <c r="CL38" s="619"/>
      <c r="CM38" s="619"/>
      <c r="CN38" s="619"/>
      <c r="CO38" s="619"/>
      <c r="CP38" s="619"/>
      <c r="CQ38" s="620"/>
      <c r="CR38" s="621">
        <v>2473114</v>
      </c>
      <c r="CS38" s="622"/>
      <c r="CT38" s="622"/>
      <c r="CU38" s="622"/>
      <c r="CV38" s="622"/>
      <c r="CW38" s="622"/>
      <c r="CX38" s="622"/>
      <c r="CY38" s="623"/>
      <c r="CZ38" s="624">
        <v>9.1</v>
      </c>
      <c r="DA38" s="636"/>
      <c r="DB38" s="636"/>
      <c r="DC38" s="637"/>
      <c r="DD38" s="627">
        <v>2072064</v>
      </c>
      <c r="DE38" s="622"/>
      <c r="DF38" s="622"/>
      <c r="DG38" s="622"/>
      <c r="DH38" s="622"/>
      <c r="DI38" s="622"/>
      <c r="DJ38" s="622"/>
      <c r="DK38" s="623"/>
      <c r="DL38" s="627">
        <v>1952731</v>
      </c>
      <c r="DM38" s="622"/>
      <c r="DN38" s="622"/>
      <c r="DO38" s="622"/>
      <c r="DP38" s="622"/>
      <c r="DQ38" s="622"/>
      <c r="DR38" s="622"/>
      <c r="DS38" s="622"/>
      <c r="DT38" s="622"/>
      <c r="DU38" s="622"/>
      <c r="DV38" s="623"/>
      <c r="DW38" s="624">
        <v>13.2</v>
      </c>
      <c r="DX38" s="636"/>
      <c r="DY38" s="636"/>
      <c r="DZ38" s="636"/>
      <c r="EA38" s="636"/>
      <c r="EB38" s="636"/>
      <c r="EC38" s="648"/>
    </row>
    <row r="39" spans="2:133" ht="11.25" customHeight="1" x14ac:dyDescent="0.15">
      <c r="B39" s="618" t="s">
        <v>341</v>
      </c>
      <c r="C39" s="619"/>
      <c r="D39" s="619"/>
      <c r="E39" s="619"/>
      <c r="F39" s="619"/>
      <c r="G39" s="619"/>
      <c r="H39" s="619"/>
      <c r="I39" s="619"/>
      <c r="J39" s="619"/>
      <c r="K39" s="619"/>
      <c r="L39" s="619"/>
      <c r="M39" s="619"/>
      <c r="N39" s="619"/>
      <c r="O39" s="619"/>
      <c r="P39" s="619"/>
      <c r="Q39" s="620"/>
      <c r="R39" s="621" t="s">
        <v>129</v>
      </c>
      <c r="S39" s="622"/>
      <c r="T39" s="622"/>
      <c r="U39" s="622"/>
      <c r="V39" s="622"/>
      <c r="W39" s="622"/>
      <c r="X39" s="622"/>
      <c r="Y39" s="623"/>
      <c r="Z39" s="659" t="s">
        <v>242</v>
      </c>
      <c r="AA39" s="659"/>
      <c r="AB39" s="659"/>
      <c r="AC39" s="659"/>
      <c r="AD39" s="660" t="s">
        <v>129</v>
      </c>
      <c r="AE39" s="660"/>
      <c r="AF39" s="660"/>
      <c r="AG39" s="660"/>
      <c r="AH39" s="660"/>
      <c r="AI39" s="660"/>
      <c r="AJ39" s="660"/>
      <c r="AK39" s="660"/>
      <c r="AL39" s="624" t="s">
        <v>129</v>
      </c>
      <c r="AM39" s="625"/>
      <c r="AN39" s="625"/>
      <c r="AO39" s="661"/>
      <c r="AQ39" s="654" t="s">
        <v>342</v>
      </c>
      <c r="AR39" s="655"/>
      <c r="AS39" s="655"/>
      <c r="AT39" s="655"/>
      <c r="AU39" s="655"/>
      <c r="AV39" s="655"/>
      <c r="AW39" s="655"/>
      <c r="AX39" s="655"/>
      <c r="AY39" s="656"/>
      <c r="AZ39" s="621">
        <v>121514</v>
      </c>
      <c r="BA39" s="622"/>
      <c r="BB39" s="622"/>
      <c r="BC39" s="622"/>
      <c r="BD39" s="634"/>
      <c r="BE39" s="634"/>
      <c r="BF39" s="657"/>
      <c r="BG39" s="618" t="s">
        <v>343</v>
      </c>
      <c r="BH39" s="619"/>
      <c r="BI39" s="619"/>
      <c r="BJ39" s="619"/>
      <c r="BK39" s="619"/>
      <c r="BL39" s="619"/>
      <c r="BM39" s="619"/>
      <c r="BN39" s="619"/>
      <c r="BO39" s="619"/>
      <c r="BP39" s="619"/>
      <c r="BQ39" s="619"/>
      <c r="BR39" s="619"/>
      <c r="BS39" s="619"/>
      <c r="BT39" s="619"/>
      <c r="BU39" s="620"/>
      <c r="BV39" s="621">
        <v>7362</v>
      </c>
      <c r="BW39" s="622"/>
      <c r="BX39" s="622"/>
      <c r="BY39" s="622"/>
      <c r="BZ39" s="622"/>
      <c r="CA39" s="622"/>
      <c r="CB39" s="658"/>
      <c r="CD39" s="618" t="s">
        <v>344</v>
      </c>
      <c r="CE39" s="619"/>
      <c r="CF39" s="619"/>
      <c r="CG39" s="619"/>
      <c r="CH39" s="619"/>
      <c r="CI39" s="619"/>
      <c r="CJ39" s="619"/>
      <c r="CK39" s="619"/>
      <c r="CL39" s="619"/>
      <c r="CM39" s="619"/>
      <c r="CN39" s="619"/>
      <c r="CO39" s="619"/>
      <c r="CP39" s="619"/>
      <c r="CQ39" s="620"/>
      <c r="CR39" s="621">
        <v>213107</v>
      </c>
      <c r="CS39" s="634"/>
      <c r="CT39" s="634"/>
      <c r="CU39" s="634"/>
      <c r="CV39" s="634"/>
      <c r="CW39" s="634"/>
      <c r="CX39" s="634"/>
      <c r="CY39" s="635"/>
      <c r="CZ39" s="624">
        <v>0.8</v>
      </c>
      <c r="DA39" s="636"/>
      <c r="DB39" s="636"/>
      <c r="DC39" s="637"/>
      <c r="DD39" s="627">
        <v>58231</v>
      </c>
      <c r="DE39" s="634"/>
      <c r="DF39" s="634"/>
      <c r="DG39" s="634"/>
      <c r="DH39" s="634"/>
      <c r="DI39" s="634"/>
      <c r="DJ39" s="634"/>
      <c r="DK39" s="635"/>
      <c r="DL39" s="627" t="s">
        <v>129</v>
      </c>
      <c r="DM39" s="634"/>
      <c r="DN39" s="634"/>
      <c r="DO39" s="634"/>
      <c r="DP39" s="634"/>
      <c r="DQ39" s="634"/>
      <c r="DR39" s="634"/>
      <c r="DS39" s="634"/>
      <c r="DT39" s="634"/>
      <c r="DU39" s="634"/>
      <c r="DV39" s="635"/>
      <c r="DW39" s="624" t="s">
        <v>129</v>
      </c>
      <c r="DX39" s="636"/>
      <c r="DY39" s="636"/>
      <c r="DZ39" s="636"/>
      <c r="EA39" s="636"/>
      <c r="EB39" s="636"/>
      <c r="EC39" s="648"/>
    </row>
    <row r="40" spans="2:133" ht="11.25" customHeight="1" x14ac:dyDescent="0.15">
      <c r="B40" s="618" t="s">
        <v>345</v>
      </c>
      <c r="C40" s="619"/>
      <c r="D40" s="619"/>
      <c r="E40" s="619"/>
      <c r="F40" s="619"/>
      <c r="G40" s="619"/>
      <c r="H40" s="619"/>
      <c r="I40" s="619"/>
      <c r="J40" s="619"/>
      <c r="K40" s="619"/>
      <c r="L40" s="619"/>
      <c r="M40" s="619"/>
      <c r="N40" s="619"/>
      <c r="O40" s="619"/>
      <c r="P40" s="619"/>
      <c r="Q40" s="620"/>
      <c r="R40" s="621">
        <v>146685</v>
      </c>
      <c r="S40" s="622"/>
      <c r="T40" s="622"/>
      <c r="U40" s="622"/>
      <c r="V40" s="622"/>
      <c r="W40" s="622"/>
      <c r="X40" s="622"/>
      <c r="Y40" s="623"/>
      <c r="Z40" s="659">
        <v>0.5</v>
      </c>
      <c r="AA40" s="659"/>
      <c r="AB40" s="659"/>
      <c r="AC40" s="659"/>
      <c r="AD40" s="660" t="s">
        <v>129</v>
      </c>
      <c r="AE40" s="660"/>
      <c r="AF40" s="660"/>
      <c r="AG40" s="660"/>
      <c r="AH40" s="660"/>
      <c r="AI40" s="660"/>
      <c r="AJ40" s="660"/>
      <c r="AK40" s="660"/>
      <c r="AL40" s="624" t="s">
        <v>129</v>
      </c>
      <c r="AM40" s="625"/>
      <c r="AN40" s="625"/>
      <c r="AO40" s="661"/>
      <c r="AQ40" s="654" t="s">
        <v>346</v>
      </c>
      <c r="AR40" s="655"/>
      <c r="AS40" s="655"/>
      <c r="AT40" s="655"/>
      <c r="AU40" s="655"/>
      <c r="AV40" s="655"/>
      <c r="AW40" s="655"/>
      <c r="AX40" s="655"/>
      <c r="AY40" s="656"/>
      <c r="AZ40" s="621" t="s">
        <v>242</v>
      </c>
      <c r="BA40" s="622"/>
      <c r="BB40" s="622"/>
      <c r="BC40" s="622"/>
      <c r="BD40" s="634"/>
      <c r="BE40" s="634"/>
      <c r="BF40" s="657"/>
      <c r="BG40" s="662" t="s">
        <v>347</v>
      </c>
      <c r="BH40" s="663"/>
      <c r="BI40" s="663"/>
      <c r="BJ40" s="663"/>
      <c r="BK40" s="663"/>
      <c r="BL40" s="223"/>
      <c r="BM40" s="619" t="s">
        <v>348</v>
      </c>
      <c r="BN40" s="619"/>
      <c r="BO40" s="619"/>
      <c r="BP40" s="619"/>
      <c r="BQ40" s="619"/>
      <c r="BR40" s="619"/>
      <c r="BS40" s="619"/>
      <c r="BT40" s="619"/>
      <c r="BU40" s="620"/>
      <c r="BV40" s="621">
        <v>87</v>
      </c>
      <c r="BW40" s="622"/>
      <c r="BX40" s="622"/>
      <c r="BY40" s="622"/>
      <c r="BZ40" s="622"/>
      <c r="CA40" s="622"/>
      <c r="CB40" s="658"/>
      <c r="CD40" s="618" t="s">
        <v>349</v>
      </c>
      <c r="CE40" s="619"/>
      <c r="CF40" s="619"/>
      <c r="CG40" s="619"/>
      <c r="CH40" s="619"/>
      <c r="CI40" s="619"/>
      <c r="CJ40" s="619"/>
      <c r="CK40" s="619"/>
      <c r="CL40" s="619"/>
      <c r="CM40" s="619"/>
      <c r="CN40" s="619"/>
      <c r="CO40" s="619"/>
      <c r="CP40" s="619"/>
      <c r="CQ40" s="620"/>
      <c r="CR40" s="621">
        <v>94232</v>
      </c>
      <c r="CS40" s="622"/>
      <c r="CT40" s="622"/>
      <c r="CU40" s="622"/>
      <c r="CV40" s="622"/>
      <c r="CW40" s="622"/>
      <c r="CX40" s="622"/>
      <c r="CY40" s="623"/>
      <c r="CZ40" s="624">
        <v>0.3</v>
      </c>
      <c r="DA40" s="636"/>
      <c r="DB40" s="636"/>
      <c r="DC40" s="637"/>
      <c r="DD40" s="627">
        <v>64232</v>
      </c>
      <c r="DE40" s="622"/>
      <c r="DF40" s="622"/>
      <c r="DG40" s="622"/>
      <c r="DH40" s="622"/>
      <c r="DI40" s="622"/>
      <c r="DJ40" s="622"/>
      <c r="DK40" s="623"/>
      <c r="DL40" s="627">
        <v>57092</v>
      </c>
      <c r="DM40" s="622"/>
      <c r="DN40" s="622"/>
      <c r="DO40" s="622"/>
      <c r="DP40" s="622"/>
      <c r="DQ40" s="622"/>
      <c r="DR40" s="622"/>
      <c r="DS40" s="622"/>
      <c r="DT40" s="622"/>
      <c r="DU40" s="622"/>
      <c r="DV40" s="623"/>
      <c r="DW40" s="624">
        <v>0.4</v>
      </c>
      <c r="DX40" s="636"/>
      <c r="DY40" s="636"/>
      <c r="DZ40" s="636"/>
      <c r="EA40" s="636"/>
      <c r="EB40" s="636"/>
      <c r="EC40" s="648"/>
    </row>
    <row r="41" spans="2:133" ht="11.25" customHeight="1" x14ac:dyDescent="0.15">
      <c r="B41" s="602" t="s">
        <v>350</v>
      </c>
      <c r="C41" s="603"/>
      <c r="D41" s="603"/>
      <c r="E41" s="603"/>
      <c r="F41" s="603"/>
      <c r="G41" s="603"/>
      <c r="H41" s="603"/>
      <c r="I41" s="603"/>
      <c r="J41" s="603"/>
      <c r="K41" s="603"/>
      <c r="L41" s="603"/>
      <c r="M41" s="603"/>
      <c r="N41" s="603"/>
      <c r="O41" s="603"/>
      <c r="P41" s="603"/>
      <c r="Q41" s="604"/>
      <c r="R41" s="605">
        <v>29026017</v>
      </c>
      <c r="S41" s="646"/>
      <c r="T41" s="646"/>
      <c r="U41" s="646"/>
      <c r="V41" s="646"/>
      <c r="W41" s="646"/>
      <c r="X41" s="646"/>
      <c r="Y41" s="649"/>
      <c r="Z41" s="650">
        <v>100</v>
      </c>
      <c r="AA41" s="650"/>
      <c r="AB41" s="650"/>
      <c r="AC41" s="650"/>
      <c r="AD41" s="651">
        <v>14615832</v>
      </c>
      <c r="AE41" s="651"/>
      <c r="AF41" s="651"/>
      <c r="AG41" s="651"/>
      <c r="AH41" s="651"/>
      <c r="AI41" s="651"/>
      <c r="AJ41" s="651"/>
      <c r="AK41" s="651"/>
      <c r="AL41" s="608">
        <v>100</v>
      </c>
      <c r="AM41" s="652"/>
      <c r="AN41" s="652"/>
      <c r="AO41" s="653"/>
      <c r="AQ41" s="654" t="s">
        <v>351</v>
      </c>
      <c r="AR41" s="655"/>
      <c r="AS41" s="655"/>
      <c r="AT41" s="655"/>
      <c r="AU41" s="655"/>
      <c r="AV41" s="655"/>
      <c r="AW41" s="655"/>
      <c r="AX41" s="655"/>
      <c r="AY41" s="656"/>
      <c r="AZ41" s="621">
        <v>370493</v>
      </c>
      <c r="BA41" s="622"/>
      <c r="BB41" s="622"/>
      <c r="BC41" s="622"/>
      <c r="BD41" s="634"/>
      <c r="BE41" s="634"/>
      <c r="BF41" s="657"/>
      <c r="BG41" s="662"/>
      <c r="BH41" s="663"/>
      <c r="BI41" s="663"/>
      <c r="BJ41" s="663"/>
      <c r="BK41" s="663"/>
      <c r="BL41" s="223"/>
      <c r="BM41" s="619" t="s">
        <v>352</v>
      </c>
      <c r="BN41" s="619"/>
      <c r="BO41" s="619"/>
      <c r="BP41" s="619"/>
      <c r="BQ41" s="619"/>
      <c r="BR41" s="619"/>
      <c r="BS41" s="619"/>
      <c r="BT41" s="619"/>
      <c r="BU41" s="620"/>
      <c r="BV41" s="621" t="s">
        <v>129</v>
      </c>
      <c r="BW41" s="622"/>
      <c r="BX41" s="622"/>
      <c r="BY41" s="622"/>
      <c r="BZ41" s="622"/>
      <c r="CA41" s="622"/>
      <c r="CB41" s="658"/>
      <c r="CD41" s="618" t="s">
        <v>353</v>
      </c>
      <c r="CE41" s="619"/>
      <c r="CF41" s="619"/>
      <c r="CG41" s="619"/>
      <c r="CH41" s="619"/>
      <c r="CI41" s="619"/>
      <c r="CJ41" s="619"/>
      <c r="CK41" s="619"/>
      <c r="CL41" s="619"/>
      <c r="CM41" s="619"/>
      <c r="CN41" s="619"/>
      <c r="CO41" s="619"/>
      <c r="CP41" s="619"/>
      <c r="CQ41" s="620"/>
      <c r="CR41" s="621" t="s">
        <v>242</v>
      </c>
      <c r="CS41" s="634"/>
      <c r="CT41" s="634"/>
      <c r="CU41" s="634"/>
      <c r="CV41" s="634"/>
      <c r="CW41" s="634"/>
      <c r="CX41" s="634"/>
      <c r="CY41" s="635"/>
      <c r="CZ41" s="624" t="s">
        <v>129</v>
      </c>
      <c r="DA41" s="636"/>
      <c r="DB41" s="636"/>
      <c r="DC41" s="637"/>
      <c r="DD41" s="627" t="s">
        <v>129</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66" t="s">
        <v>354</v>
      </c>
      <c r="AR42" s="667"/>
      <c r="AS42" s="667"/>
      <c r="AT42" s="667"/>
      <c r="AU42" s="667"/>
      <c r="AV42" s="667"/>
      <c r="AW42" s="667"/>
      <c r="AX42" s="667"/>
      <c r="AY42" s="668"/>
      <c r="AZ42" s="605">
        <v>1982195</v>
      </c>
      <c r="BA42" s="646"/>
      <c r="BB42" s="646"/>
      <c r="BC42" s="646"/>
      <c r="BD42" s="606"/>
      <c r="BE42" s="606"/>
      <c r="BF42" s="669"/>
      <c r="BG42" s="664"/>
      <c r="BH42" s="665"/>
      <c r="BI42" s="665"/>
      <c r="BJ42" s="665"/>
      <c r="BK42" s="665"/>
      <c r="BL42" s="224"/>
      <c r="BM42" s="603" t="s">
        <v>355</v>
      </c>
      <c r="BN42" s="603"/>
      <c r="BO42" s="603"/>
      <c r="BP42" s="603"/>
      <c r="BQ42" s="603"/>
      <c r="BR42" s="603"/>
      <c r="BS42" s="603"/>
      <c r="BT42" s="603"/>
      <c r="BU42" s="604"/>
      <c r="BV42" s="605">
        <v>467</v>
      </c>
      <c r="BW42" s="646"/>
      <c r="BX42" s="646"/>
      <c r="BY42" s="646"/>
      <c r="BZ42" s="646"/>
      <c r="CA42" s="646"/>
      <c r="CB42" s="647"/>
      <c r="CD42" s="618" t="s">
        <v>356</v>
      </c>
      <c r="CE42" s="619"/>
      <c r="CF42" s="619"/>
      <c r="CG42" s="619"/>
      <c r="CH42" s="619"/>
      <c r="CI42" s="619"/>
      <c r="CJ42" s="619"/>
      <c r="CK42" s="619"/>
      <c r="CL42" s="619"/>
      <c r="CM42" s="619"/>
      <c r="CN42" s="619"/>
      <c r="CO42" s="619"/>
      <c r="CP42" s="619"/>
      <c r="CQ42" s="620"/>
      <c r="CR42" s="621">
        <v>5093855</v>
      </c>
      <c r="CS42" s="634"/>
      <c r="CT42" s="634"/>
      <c r="CU42" s="634"/>
      <c r="CV42" s="634"/>
      <c r="CW42" s="634"/>
      <c r="CX42" s="634"/>
      <c r="CY42" s="635"/>
      <c r="CZ42" s="624">
        <v>18.8</v>
      </c>
      <c r="DA42" s="636"/>
      <c r="DB42" s="636"/>
      <c r="DC42" s="637"/>
      <c r="DD42" s="627">
        <v>1694116</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357</v>
      </c>
      <c r="CD43" s="618" t="s">
        <v>358</v>
      </c>
      <c r="CE43" s="619"/>
      <c r="CF43" s="619"/>
      <c r="CG43" s="619"/>
      <c r="CH43" s="619"/>
      <c r="CI43" s="619"/>
      <c r="CJ43" s="619"/>
      <c r="CK43" s="619"/>
      <c r="CL43" s="619"/>
      <c r="CM43" s="619"/>
      <c r="CN43" s="619"/>
      <c r="CO43" s="619"/>
      <c r="CP43" s="619"/>
      <c r="CQ43" s="620"/>
      <c r="CR43" s="621">
        <v>12874</v>
      </c>
      <c r="CS43" s="634"/>
      <c r="CT43" s="634"/>
      <c r="CU43" s="634"/>
      <c r="CV43" s="634"/>
      <c r="CW43" s="634"/>
      <c r="CX43" s="634"/>
      <c r="CY43" s="635"/>
      <c r="CZ43" s="624">
        <v>0</v>
      </c>
      <c r="DA43" s="636"/>
      <c r="DB43" s="636"/>
      <c r="DC43" s="637"/>
      <c r="DD43" s="627">
        <v>12874</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359</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307</v>
      </c>
      <c r="CE44" s="641"/>
      <c r="CF44" s="618" t="s">
        <v>360</v>
      </c>
      <c r="CG44" s="619"/>
      <c r="CH44" s="619"/>
      <c r="CI44" s="619"/>
      <c r="CJ44" s="619"/>
      <c r="CK44" s="619"/>
      <c r="CL44" s="619"/>
      <c r="CM44" s="619"/>
      <c r="CN44" s="619"/>
      <c r="CO44" s="619"/>
      <c r="CP44" s="619"/>
      <c r="CQ44" s="620"/>
      <c r="CR44" s="621">
        <v>4763311</v>
      </c>
      <c r="CS44" s="622"/>
      <c r="CT44" s="622"/>
      <c r="CU44" s="622"/>
      <c r="CV44" s="622"/>
      <c r="CW44" s="622"/>
      <c r="CX44" s="622"/>
      <c r="CY44" s="623"/>
      <c r="CZ44" s="624">
        <v>17.600000000000001</v>
      </c>
      <c r="DA44" s="625"/>
      <c r="DB44" s="625"/>
      <c r="DC44" s="626"/>
      <c r="DD44" s="627">
        <v>1485915</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361</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362</v>
      </c>
      <c r="CG45" s="619"/>
      <c r="CH45" s="619"/>
      <c r="CI45" s="619"/>
      <c r="CJ45" s="619"/>
      <c r="CK45" s="619"/>
      <c r="CL45" s="619"/>
      <c r="CM45" s="619"/>
      <c r="CN45" s="619"/>
      <c r="CO45" s="619"/>
      <c r="CP45" s="619"/>
      <c r="CQ45" s="620"/>
      <c r="CR45" s="621">
        <v>1580641</v>
      </c>
      <c r="CS45" s="634"/>
      <c r="CT45" s="634"/>
      <c r="CU45" s="634"/>
      <c r="CV45" s="634"/>
      <c r="CW45" s="634"/>
      <c r="CX45" s="634"/>
      <c r="CY45" s="635"/>
      <c r="CZ45" s="624">
        <v>5.8</v>
      </c>
      <c r="DA45" s="636"/>
      <c r="DB45" s="636"/>
      <c r="DC45" s="637"/>
      <c r="DD45" s="627">
        <v>201449</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363</v>
      </c>
      <c r="CG46" s="619"/>
      <c r="CH46" s="619"/>
      <c r="CI46" s="619"/>
      <c r="CJ46" s="619"/>
      <c r="CK46" s="619"/>
      <c r="CL46" s="619"/>
      <c r="CM46" s="619"/>
      <c r="CN46" s="619"/>
      <c r="CO46" s="619"/>
      <c r="CP46" s="619"/>
      <c r="CQ46" s="620"/>
      <c r="CR46" s="621">
        <v>2975639</v>
      </c>
      <c r="CS46" s="622"/>
      <c r="CT46" s="622"/>
      <c r="CU46" s="622"/>
      <c r="CV46" s="622"/>
      <c r="CW46" s="622"/>
      <c r="CX46" s="622"/>
      <c r="CY46" s="623"/>
      <c r="CZ46" s="624">
        <v>11</v>
      </c>
      <c r="DA46" s="625"/>
      <c r="DB46" s="625"/>
      <c r="DC46" s="626"/>
      <c r="DD46" s="627">
        <v>1228230</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364</v>
      </c>
      <c r="CG47" s="619"/>
      <c r="CH47" s="619"/>
      <c r="CI47" s="619"/>
      <c r="CJ47" s="619"/>
      <c r="CK47" s="619"/>
      <c r="CL47" s="619"/>
      <c r="CM47" s="619"/>
      <c r="CN47" s="619"/>
      <c r="CO47" s="619"/>
      <c r="CP47" s="619"/>
      <c r="CQ47" s="620"/>
      <c r="CR47" s="621">
        <v>330544</v>
      </c>
      <c r="CS47" s="634"/>
      <c r="CT47" s="634"/>
      <c r="CU47" s="634"/>
      <c r="CV47" s="634"/>
      <c r="CW47" s="634"/>
      <c r="CX47" s="634"/>
      <c r="CY47" s="635"/>
      <c r="CZ47" s="624">
        <v>1.2</v>
      </c>
      <c r="DA47" s="636"/>
      <c r="DB47" s="636"/>
      <c r="DC47" s="637"/>
      <c r="DD47" s="627">
        <v>208201</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365</v>
      </c>
      <c r="CG48" s="619"/>
      <c r="CH48" s="619"/>
      <c r="CI48" s="619"/>
      <c r="CJ48" s="619"/>
      <c r="CK48" s="619"/>
      <c r="CL48" s="619"/>
      <c r="CM48" s="619"/>
      <c r="CN48" s="619"/>
      <c r="CO48" s="619"/>
      <c r="CP48" s="619"/>
      <c r="CQ48" s="620"/>
      <c r="CR48" s="621" t="s">
        <v>242</v>
      </c>
      <c r="CS48" s="622"/>
      <c r="CT48" s="622"/>
      <c r="CU48" s="622"/>
      <c r="CV48" s="622"/>
      <c r="CW48" s="622"/>
      <c r="CX48" s="622"/>
      <c r="CY48" s="623"/>
      <c r="CZ48" s="624" t="s">
        <v>129</v>
      </c>
      <c r="DA48" s="625"/>
      <c r="DB48" s="625"/>
      <c r="DC48" s="626"/>
      <c r="DD48" s="627" t="s">
        <v>129</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366</v>
      </c>
      <c r="CE49" s="603"/>
      <c r="CF49" s="603"/>
      <c r="CG49" s="603"/>
      <c r="CH49" s="603"/>
      <c r="CI49" s="603"/>
      <c r="CJ49" s="603"/>
      <c r="CK49" s="603"/>
      <c r="CL49" s="603"/>
      <c r="CM49" s="603"/>
      <c r="CN49" s="603"/>
      <c r="CO49" s="603"/>
      <c r="CP49" s="603"/>
      <c r="CQ49" s="604"/>
      <c r="CR49" s="605">
        <v>27059075</v>
      </c>
      <c r="CS49" s="606"/>
      <c r="CT49" s="606"/>
      <c r="CU49" s="606"/>
      <c r="CV49" s="606"/>
      <c r="CW49" s="606"/>
      <c r="CX49" s="606"/>
      <c r="CY49" s="607"/>
      <c r="CZ49" s="608">
        <v>100</v>
      </c>
      <c r="DA49" s="609"/>
      <c r="DB49" s="609"/>
      <c r="DC49" s="610"/>
      <c r="DD49" s="611">
        <v>16611992</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rnwp5xRccSuG53VLsrPXool3ScYq+O8Kgz9ISFs17RCDO6mO0cM2nF6OepasaO6upO0w/RI8QiawzvlJQ4xYUg==" saltValue="ZRHhIibdhT4m+06bepSWYA=="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80" zoomScaleNormal="80"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095" t="s">
        <v>367</v>
      </c>
      <c r="B2" s="1095"/>
      <c r="C2" s="1095"/>
      <c r="D2" s="1095"/>
      <c r="E2" s="1095"/>
      <c r="F2" s="1095"/>
      <c r="G2" s="1095"/>
      <c r="H2" s="1095"/>
      <c r="I2" s="1095"/>
      <c r="J2" s="1095"/>
      <c r="K2" s="1095"/>
      <c r="L2" s="1095"/>
      <c r="M2" s="1095"/>
      <c r="N2" s="1095"/>
      <c r="O2" s="1095"/>
      <c r="P2" s="1095"/>
      <c r="Q2" s="1095"/>
      <c r="R2" s="1095"/>
      <c r="S2" s="1095"/>
      <c r="T2" s="1095"/>
      <c r="U2" s="1095"/>
      <c r="V2" s="1095"/>
      <c r="W2" s="1095"/>
      <c r="X2" s="1095"/>
      <c r="Y2" s="1095"/>
      <c r="Z2" s="1095"/>
      <c r="AA2" s="1095"/>
      <c r="AB2" s="1095"/>
      <c r="AC2" s="1095"/>
      <c r="AD2" s="1095"/>
      <c r="AE2" s="1095"/>
      <c r="AF2" s="1095"/>
      <c r="AG2" s="1095"/>
      <c r="AH2" s="1095"/>
      <c r="AI2" s="1095"/>
      <c r="AJ2" s="1095"/>
      <c r="AK2" s="1095"/>
      <c r="AL2" s="1095"/>
      <c r="AM2" s="1095"/>
      <c r="AN2" s="1095"/>
      <c r="AO2" s="1095"/>
      <c r="AP2" s="1095"/>
      <c r="AQ2" s="1095"/>
      <c r="AR2" s="1095"/>
      <c r="AS2" s="1095"/>
      <c r="AT2" s="1095"/>
      <c r="AU2" s="1095"/>
      <c r="AV2" s="1095"/>
      <c r="AW2" s="1095"/>
      <c r="AX2" s="1095"/>
      <c r="AY2" s="1095"/>
      <c r="AZ2" s="1095"/>
      <c r="BA2" s="1095"/>
      <c r="BB2" s="1095"/>
      <c r="BC2" s="1095"/>
      <c r="BD2" s="1095"/>
      <c r="BE2" s="1095"/>
      <c r="BF2" s="1095"/>
      <c r="BG2" s="1095"/>
      <c r="BH2" s="1095"/>
      <c r="BI2" s="1095"/>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6" t="s">
        <v>368</v>
      </c>
      <c r="DK2" s="1097"/>
      <c r="DL2" s="1097"/>
      <c r="DM2" s="1097"/>
      <c r="DN2" s="1097"/>
      <c r="DO2" s="1098"/>
      <c r="DP2" s="228"/>
      <c r="DQ2" s="1096" t="s">
        <v>369</v>
      </c>
      <c r="DR2" s="1097"/>
      <c r="DS2" s="1097"/>
      <c r="DT2" s="1097"/>
      <c r="DU2" s="1097"/>
      <c r="DV2" s="1097"/>
      <c r="DW2" s="1097"/>
      <c r="DX2" s="1097"/>
      <c r="DY2" s="1097"/>
      <c r="DZ2" s="1098"/>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61" t="s">
        <v>370</v>
      </c>
      <c r="B4" s="1061"/>
      <c r="C4" s="1061"/>
      <c r="D4" s="1061"/>
      <c r="E4" s="1061"/>
      <c r="F4" s="1061"/>
      <c r="G4" s="1061"/>
      <c r="H4" s="1061"/>
      <c r="I4" s="1061"/>
      <c r="J4" s="1061"/>
      <c r="K4" s="1061"/>
      <c r="L4" s="1061"/>
      <c r="M4" s="1061"/>
      <c r="N4" s="1061"/>
      <c r="O4" s="1061"/>
      <c r="P4" s="1061"/>
      <c r="Q4" s="1061"/>
      <c r="R4" s="1061"/>
      <c r="S4" s="1061"/>
      <c r="T4" s="1061"/>
      <c r="U4" s="1061"/>
      <c r="V4" s="1061"/>
      <c r="W4" s="1061"/>
      <c r="X4" s="1061"/>
      <c r="Y4" s="1061"/>
      <c r="Z4" s="1061"/>
      <c r="AA4" s="1061"/>
      <c r="AB4" s="1061"/>
      <c r="AC4" s="1061"/>
      <c r="AD4" s="1061"/>
      <c r="AE4" s="1061"/>
      <c r="AF4" s="1061"/>
      <c r="AG4" s="1061"/>
      <c r="AH4" s="1061"/>
      <c r="AI4" s="1061"/>
      <c r="AJ4" s="1061"/>
      <c r="AK4" s="1061"/>
      <c r="AL4" s="1061"/>
      <c r="AM4" s="1061"/>
      <c r="AN4" s="1061"/>
      <c r="AO4" s="1061"/>
      <c r="AP4" s="1061"/>
      <c r="AQ4" s="1061"/>
      <c r="AR4" s="1061"/>
      <c r="AS4" s="1061"/>
      <c r="AT4" s="1061"/>
      <c r="AU4" s="1061"/>
      <c r="AV4" s="1061"/>
      <c r="AW4" s="1061"/>
      <c r="AX4" s="1061"/>
      <c r="AY4" s="1061"/>
      <c r="AZ4" s="232"/>
      <c r="BA4" s="232"/>
      <c r="BB4" s="232"/>
      <c r="BC4" s="232"/>
      <c r="BD4" s="232"/>
      <c r="BE4" s="233"/>
      <c r="BF4" s="233"/>
      <c r="BG4" s="233"/>
      <c r="BH4" s="233"/>
      <c r="BI4" s="233"/>
      <c r="BJ4" s="233"/>
      <c r="BK4" s="233"/>
      <c r="BL4" s="233"/>
      <c r="BM4" s="233"/>
      <c r="BN4" s="233"/>
      <c r="BO4" s="233"/>
      <c r="BP4" s="233"/>
      <c r="BQ4" s="730" t="s">
        <v>371</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7" t="s">
        <v>372</v>
      </c>
      <c r="B5" s="998"/>
      <c r="C5" s="998"/>
      <c r="D5" s="998"/>
      <c r="E5" s="998"/>
      <c r="F5" s="998"/>
      <c r="G5" s="998"/>
      <c r="H5" s="998"/>
      <c r="I5" s="998"/>
      <c r="J5" s="998"/>
      <c r="K5" s="998"/>
      <c r="L5" s="998"/>
      <c r="M5" s="998"/>
      <c r="N5" s="998"/>
      <c r="O5" s="998"/>
      <c r="P5" s="999"/>
      <c r="Q5" s="1003" t="s">
        <v>373</v>
      </c>
      <c r="R5" s="1004"/>
      <c r="S5" s="1004"/>
      <c r="T5" s="1004"/>
      <c r="U5" s="1005"/>
      <c r="V5" s="1003" t="s">
        <v>374</v>
      </c>
      <c r="W5" s="1004"/>
      <c r="X5" s="1004"/>
      <c r="Y5" s="1004"/>
      <c r="Z5" s="1005"/>
      <c r="AA5" s="1003" t="s">
        <v>375</v>
      </c>
      <c r="AB5" s="1004"/>
      <c r="AC5" s="1004"/>
      <c r="AD5" s="1004"/>
      <c r="AE5" s="1004"/>
      <c r="AF5" s="1099" t="s">
        <v>376</v>
      </c>
      <c r="AG5" s="1004"/>
      <c r="AH5" s="1004"/>
      <c r="AI5" s="1004"/>
      <c r="AJ5" s="1017"/>
      <c r="AK5" s="1004" t="s">
        <v>377</v>
      </c>
      <c r="AL5" s="1004"/>
      <c r="AM5" s="1004"/>
      <c r="AN5" s="1004"/>
      <c r="AO5" s="1005"/>
      <c r="AP5" s="1003" t="s">
        <v>378</v>
      </c>
      <c r="AQ5" s="1004"/>
      <c r="AR5" s="1004"/>
      <c r="AS5" s="1004"/>
      <c r="AT5" s="1005"/>
      <c r="AU5" s="1003" t="s">
        <v>379</v>
      </c>
      <c r="AV5" s="1004"/>
      <c r="AW5" s="1004"/>
      <c r="AX5" s="1004"/>
      <c r="AY5" s="1017"/>
      <c r="AZ5" s="232"/>
      <c r="BA5" s="232"/>
      <c r="BB5" s="232"/>
      <c r="BC5" s="232"/>
      <c r="BD5" s="232"/>
      <c r="BE5" s="233"/>
      <c r="BF5" s="233"/>
      <c r="BG5" s="233"/>
      <c r="BH5" s="233"/>
      <c r="BI5" s="233"/>
      <c r="BJ5" s="233"/>
      <c r="BK5" s="233"/>
      <c r="BL5" s="233"/>
      <c r="BM5" s="233"/>
      <c r="BN5" s="233"/>
      <c r="BO5" s="233"/>
      <c r="BP5" s="233"/>
      <c r="BQ5" s="997" t="s">
        <v>380</v>
      </c>
      <c r="BR5" s="998"/>
      <c r="BS5" s="998"/>
      <c r="BT5" s="998"/>
      <c r="BU5" s="998"/>
      <c r="BV5" s="998"/>
      <c r="BW5" s="998"/>
      <c r="BX5" s="998"/>
      <c r="BY5" s="998"/>
      <c r="BZ5" s="998"/>
      <c r="CA5" s="998"/>
      <c r="CB5" s="998"/>
      <c r="CC5" s="998"/>
      <c r="CD5" s="998"/>
      <c r="CE5" s="998"/>
      <c r="CF5" s="998"/>
      <c r="CG5" s="999"/>
      <c r="CH5" s="1003" t="s">
        <v>381</v>
      </c>
      <c r="CI5" s="1004"/>
      <c r="CJ5" s="1004"/>
      <c r="CK5" s="1004"/>
      <c r="CL5" s="1005"/>
      <c r="CM5" s="1003" t="s">
        <v>382</v>
      </c>
      <c r="CN5" s="1004"/>
      <c r="CO5" s="1004"/>
      <c r="CP5" s="1004"/>
      <c r="CQ5" s="1005"/>
      <c r="CR5" s="1003" t="s">
        <v>383</v>
      </c>
      <c r="CS5" s="1004"/>
      <c r="CT5" s="1004"/>
      <c r="CU5" s="1004"/>
      <c r="CV5" s="1005"/>
      <c r="CW5" s="1003" t="s">
        <v>384</v>
      </c>
      <c r="CX5" s="1004"/>
      <c r="CY5" s="1004"/>
      <c r="CZ5" s="1004"/>
      <c r="DA5" s="1005"/>
      <c r="DB5" s="1003" t="s">
        <v>385</v>
      </c>
      <c r="DC5" s="1004"/>
      <c r="DD5" s="1004"/>
      <c r="DE5" s="1004"/>
      <c r="DF5" s="1005"/>
      <c r="DG5" s="1089" t="s">
        <v>386</v>
      </c>
      <c r="DH5" s="1090"/>
      <c r="DI5" s="1090"/>
      <c r="DJ5" s="1090"/>
      <c r="DK5" s="1091"/>
      <c r="DL5" s="1089" t="s">
        <v>387</v>
      </c>
      <c r="DM5" s="1090"/>
      <c r="DN5" s="1090"/>
      <c r="DO5" s="1090"/>
      <c r="DP5" s="1091"/>
      <c r="DQ5" s="1003" t="s">
        <v>388</v>
      </c>
      <c r="DR5" s="1004"/>
      <c r="DS5" s="1004"/>
      <c r="DT5" s="1004"/>
      <c r="DU5" s="1005"/>
      <c r="DV5" s="1003" t="s">
        <v>379</v>
      </c>
      <c r="DW5" s="1004"/>
      <c r="DX5" s="1004"/>
      <c r="DY5" s="1004"/>
      <c r="DZ5" s="1017"/>
      <c r="EA5" s="234"/>
    </row>
    <row r="6" spans="1:131" s="235" customFormat="1" ht="26.25" customHeight="1" thickBot="1" x14ac:dyDescent="0.2">
      <c r="A6" s="1000"/>
      <c r="B6" s="1001"/>
      <c r="C6" s="1001"/>
      <c r="D6" s="1001"/>
      <c r="E6" s="1001"/>
      <c r="F6" s="1001"/>
      <c r="G6" s="1001"/>
      <c r="H6" s="1001"/>
      <c r="I6" s="1001"/>
      <c r="J6" s="1001"/>
      <c r="K6" s="1001"/>
      <c r="L6" s="1001"/>
      <c r="M6" s="1001"/>
      <c r="N6" s="1001"/>
      <c r="O6" s="1001"/>
      <c r="P6" s="1002"/>
      <c r="Q6" s="1006"/>
      <c r="R6" s="1007"/>
      <c r="S6" s="1007"/>
      <c r="T6" s="1007"/>
      <c r="U6" s="1008"/>
      <c r="V6" s="1006"/>
      <c r="W6" s="1007"/>
      <c r="X6" s="1007"/>
      <c r="Y6" s="1007"/>
      <c r="Z6" s="1008"/>
      <c r="AA6" s="1006"/>
      <c r="AB6" s="1007"/>
      <c r="AC6" s="1007"/>
      <c r="AD6" s="1007"/>
      <c r="AE6" s="1007"/>
      <c r="AF6" s="1100"/>
      <c r="AG6" s="1007"/>
      <c r="AH6" s="1007"/>
      <c r="AI6" s="1007"/>
      <c r="AJ6" s="1018"/>
      <c r="AK6" s="1007"/>
      <c r="AL6" s="1007"/>
      <c r="AM6" s="1007"/>
      <c r="AN6" s="1007"/>
      <c r="AO6" s="1008"/>
      <c r="AP6" s="1006"/>
      <c r="AQ6" s="1007"/>
      <c r="AR6" s="1007"/>
      <c r="AS6" s="1007"/>
      <c r="AT6" s="1008"/>
      <c r="AU6" s="1006"/>
      <c r="AV6" s="1007"/>
      <c r="AW6" s="1007"/>
      <c r="AX6" s="1007"/>
      <c r="AY6" s="1018"/>
      <c r="AZ6" s="232"/>
      <c r="BA6" s="232"/>
      <c r="BB6" s="232"/>
      <c r="BC6" s="232"/>
      <c r="BD6" s="232"/>
      <c r="BE6" s="233"/>
      <c r="BF6" s="233"/>
      <c r="BG6" s="233"/>
      <c r="BH6" s="233"/>
      <c r="BI6" s="233"/>
      <c r="BJ6" s="233"/>
      <c r="BK6" s="233"/>
      <c r="BL6" s="233"/>
      <c r="BM6" s="233"/>
      <c r="BN6" s="233"/>
      <c r="BO6" s="233"/>
      <c r="BP6" s="233"/>
      <c r="BQ6" s="1000"/>
      <c r="BR6" s="1001"/>
      <c r="BS6" s="1001"/>
      <c r="BT6" s="1001"/>
      <c r="BU6" s="1001"/>
      <c r="BV6" s="1001"/>
      <c r="BW6" s="1001"/>
      <c r="BX6" s="1001"/>
      <c r="BY6" s="1001"/>
      <c r="BZ6" s="1001"/>
      <c r="CA6" s="1001"/>
      <c r="CB6" s="1001"/>
      <c r="CC6" s="1001"/>
      <c r="CD6" s="1001"/>
      <c r="CE6" s="1001"/>
      <c r="CF6" s="1001"/>
      <c r="CG6" s="1002"/>
      <c r="CH6" s="1006"/>
      <c r="CI6" s="1007"/>
      <c r="CJ6" s="1007"/>
      <c r="CK6" s="1007"/>
      <c r="CL6" s="1008"/>
      <c r="CM6" s="1006"/>
      <c r="CN6" s="1007"/>
      <c r="CO6" s="1007"/>
      <c r="CP6" s="1007"/>
      <c r="CQ6" s="1008"/>
      <c r="CR6" s="1006"/>
      <c r="CS6" s="1007"/>
      <c r="CT6" s="1007"/>
      <c r="CU6" s="1007"/>
      <c r="CV6" s="1008"/>
      <c r="CW6" s="1006"/>
      <c r="CX6" s="1007"/>
      <c r="CY6" s="1007"/>
      <c r="CZ6" s="1007"/>
      <c r="DA6" s="1008"/>
      <c r="DB6" s="1006"/>
      <c r="DC6" s="1007"/>
      <c r="DD6" s="1007"/>
      <c r="DE6" s="1007"/>
      <c r="DF6" s="1008"/>
      <c r="DG6" s="1092"/>
      <c r="DH6" s="1093"/>
      <c r="DI6" s="1093"/>
      <c r="DJ6" s="1093"/>
      <c r="DK6" s="1094"/>
      <c r="DL6" s="1092"/>
      <c r="DM6" s="1093"/>
      <c r="DN6" s="1093"/>
      <c r="DO6" s="1093"/>
      <c r="DP6" s="1094"/>
      <c r="DQ6" s="1006"/>
      <c r="DR6" s="1007"/>
      <c r="DS6" s="1007"/>
      <c r="DT6" s="1007"/>
      <c r="DU6" s="1008"/>
      <c r="DV6" s="1006"/>
      <c r="DW6" s="1007"/>
      <c r="DX6" s="1007"/>
      <c r="DY6" s="1007"/>
      <c r="DZ6" s="1018"/>
      <c r="EA6" s="234"/>
    </row>
    <row r="7" spans="1:131" s="235" customFormat="1" ht="26.25" customHeight="1" thickTop="1" x14ac:dyDescent="0.15">
      <c r="A7" s="236">
        <v>1</v>
      </c>
      <c r="B7" s="1049" t="s">
        <v>389</v>
      </c>
      <c r="C7" s="1050"/>
      <c r="D7" s="1050"/>
      <c r="E7" s="1050"/>
      <c r="F7" s="1050"/>
      <c r="G7" s="1050"/>
      <c r="H7" s="1050"/>
      <c r="I7" s="1050"/>
      <c r="J7" s="1050"/>
      <c r="K7" s="1050"/>
      <c r="L7" s="1050"/>
      <c r="M7" s="1050"/>
      <c r="N7" s="1050"/>
      <c r="O7" s="1050"/>
      <c r="P7" s="1051"/>
      <c r="Q7" s="1107">
        <v>29034</v>
      </c>
      <c r="R7" s="1108"/>
      <c r="S7" s="1108"/>
      <c r="T7" s="1108"/>
      <c r="U7" s="1108"/>
      <c r="V7" s="1108">
        <v>27067</v>
      </c>
      <c r="W7" s="1108"/>
      <c r="X7" s="1108"/>
      <c r="Y7" s="1108"/>
      <c r="Z7" s="1108"/>
      <c r="AA7" s="1108">
        <v>1967</v>
      </c>
      <c r="AB7" s="1108"/>
      <c r="AC7" s="1108"/>
      <c r="AD7" s="1108"/>
      <c r="AE7" s="1109"/>
      <c r="AF7" s="1110">
        <v>1682</v>
      </c>
      <c r="AG7" s="1111"/>
      <c r="AH7" s="1111"/>
      <c r="AI7" s="1111"/>
      <c r="AJ7" s="1112"/>
      <c r="AK7" s="1113">
        <v>1682</v>
      </c>
      <c r="AL7" s="1114"/>
      <c r="AM7" s="1114"/>
      <c r="AN7" s="1114"/>
      <c r="AO7" s="1114"/>
      <c r="AP7" s="1114">
        <v>24540</v>
      </c>
      <c r="AQ7" s="1114"/>
      <c r="AR7" s="1114"/>
      <c r="AS7" s="1114"/>
      <c r="AT7" s="1114"/>
      <c r="AU7" s="1115" t="s">
        <v>585</v>
      </c>
      <c r="AV7" s="1115"/>
      <c r="AW7" s="1115"/>
      <c r="AX7" s="1115"/>
      <c r="AY7" s="1116"/>
      <c r="AZ7" s="232"/>
      <c r="BA7" s="232"/>
      <c r="BB7" s="232"/>
      <c r="BC7" s="232"/>
      <c r="BD7" s="232"/>
      <c r="BE7" s="233"/>
      <c r="BF7" s="233"/>
      <c r="BG7" s="233"/>
      <c r="BH7" s="233"/>
      <c r="BI7" s="233"/>
      <c r="BJ7" s="233"/>
      <c r="BK7" s="233"/>
      <c r="BL7" s="233"/>
      <c r="BM7" s="233"/>
      <c r="BN7" s="233"/>
      <c r="BO7" s="233"/>
      <c r="BP7" s="233"/>
      <c r="BQ7" s="236">
        <v>1</v>
      </c>
      <c r="BR7" s="237"/>
      <c r="BS7" s="1104" t="s">
        <v>596</v>
      </c>
      <c r="BT7" s="1105"/>
      <c r="BU7" s="1105"/>
      <c r="BV7" s="1105"/>
      <c r="BW7" s="1105"/>
      <c r="BX7" s="1105"/>
      <c r="BY7" s="1105"/>
      <c r="BZ7" s="1105"/>
      <c r="CA7" s="1105"/>
      <c r="CB7" s="1105"/>
      <c r="CC7" s="1105"/>
      <c r="CD7" s="1105"/>
      <c r="CE7" s="1105"/>
      <c r="CF7" s="1105"/>
      <c r="CG7" s="1117"/>
      <c r="CH7" s="1101">
        <v>-3.1E-2</v>
      </c>
      <c r="CI7" s="1102"/>
      <c r="CJ7" s="1102"/>
      <c r="CK7" s="1102"/>
      <c r="CL7" s="1103"/>
      <c r="CM7" s="1101">
        <v>29</v>
      </c>
      <c r="CN7" s="1102"/>
      <c r="CO7" s="1102"/>
      <c r="CP7" s="1102"/>
      <c r="CQ7" s="1103"/>
      <c r="CR7" s="1101">
        <v>6</v>
      </c>
      <c r="CS7" s="1102"/>
      <c r="CT7" s="1102"/>
      <c r="CU7" s="1102"/>
      <c r="CV7" s="1103"/>
      <c r="CW7" s="1101" t="s">
        <v>587</v>
      </c>
      <c r="CX7" s="1102"/>
      <c r="CY7" s="1102"/>
      <c r="CZ7" s="1102"/>
      <c r="DA7" s="1103"/>
      <c r="DB7" s="1101" t="s">
        <v>587</v>
      </c>
      <c r="DC7" s="1102"/>
      <c r="DD7" s="1102"/>
      <c r="DE7" s="1102"/>
      <c r="DF7" s="1103"/>
      <c r="DG7" s="1101" t="s">
        <v>587</v>
      </c>
      <c r="DH7" s="1102"/>
      <c r="DI7" s="1102"/>
      <c r="DJ7" s="1102"/>
      <c r="DK7" s="1103"/>
      <c r="DL7" s="1101" t="s">
        <v>587</v>
      </c>
      <c r="DM7" s="1102"/>
      <c r="DN7" s="1102"/>
      <c r="DO7" s="1102"/>
      <c r="DP7" s="1103"/>
      <c r="DQ7" s="1101" t="s">
        <v>587</v>
      </c>
      <c r="DR7" s="1102"/>
      <c r="DS7" s="1102"/>
      <c r="DT7" s="1102"/>
      <c r="DU7" s="1103"/>
      <c r="DV7" s="1104"/>
      <c r="DW7" s="1105"/>
      <c r="DX7" s="1105"/>
      <c r="DY7" s="1105"/>
      <c r="DZ7" s="1106"/>
      <c r="EA7" s="234"/>
    </row>
    <row r="8" spans="1:131" s="235" customFormat="1" ht="26.25" customHeight="1" x14ac:dyDescent="0.15">
      <c r="A8" s="238">
        <v>2</v>
      </c>
      <c r="B8" s="1032"/>
      <c r="C8" s="1033"/>
      <c r="D8" s="1033"/>
      <c r="E8" s="1033"/>
      <c r="F8" s="1033"/>
      <c r="G8" s="1033"/>
      <c r="H8" s="1033"/>
      <c r="I8" s="1033"/>
      <c r="J8" s="1033"/>
      <c r="K8" s="1033"/>
      <c r="L8" s="1033"/>
      <c r="M8" s="1033"/>
      <c r="N8" s="1033"/>
      <c r="O8" s="1033"/>
      <c r="P8" s="1034"/>
      <c r="Q8" s="1040"/>
      <c r="R8" s="1041"/>
      <c r="S8" s="1041"/>
      <c r="T8" s="1041"/>
      <c r="U8" s="1041"/>
      <c r="V8" s="1041"/>
      <c r="W8" s="1041"/>
      <c r="X8" s="1041"/>
      <c r="Y8" s="1041"/>
      <c r="Z8" s="1041"/>
      <c r="AA8" s="1041"/>
      <c r="AB8" s="1041"/>
      <c r="AC8" s="1041"/>
      <c r="AD8" s="1041"/>
      <c r="AE8" s="1042"/>
      <c r="AF8" s="1037"/>
      <c r="AG8" s="1038"/>
      <c r="AH8" s="1038"/>
      <c r="AI8" s="1038"/>
      <c r="AJ8" s="1039"/>
      <c r="AK8" s="1082"/>
      <c r="AL8" s="1083"/>
      <c r="AM8" s="1083"/>
      <c r="AN8" s="1083"/>
      <c r="AO8" s="1083"/>
      <c r="AP8" s="1083"/>
      <c r="AQ8" s="1083"/>
      <c r="AR8" s="1083"/>
      <c r="AS8" s="1083"/>
      <c r="AT8" s="1083"/>
      <c r="AU8" s="1084"/>
      <c r="AV8" s="1084"/>
      <c r="AW8" s="1084"/>
      <c r="AX8" s="1084"/>
      <c r="AY8" s="1085"/>
      <c r="AZ8" s="232"/>
      <c r="BA8" s="232"/>
      <c r="BB8" s="232"/>
      <c r="BC8" s="232"/>
      <c r="BD8" s="232"/>
      <c r="BE8" s="233"/>
      <c r="BF8" s="233"/>
      <c r="BG8" s="233"/>
      <c r="BH8" s="233"/>
      <c r="BI8" s="233"/>
      <c r="BJ8" s="233"/>
      <c r="BK8" s="233"/>
      <c r="BL8" s="233"/>
      <c r="BM8" s="233"/>
      <c r="BN8" s="233"/>
      <c r="BO8" s="233"/>
      <c r="BP8" s="233"/>
      <c r="BQ8" s="238">
        <v>2</v>
      </c>
      <c r="BR8" s="239"/>
      <c r="BS8" s="994" t="s">
        <v>597</v>
      </c>
      <c r="BT8" s="995"/>
      <c r="BU8" s="995"/>
      <c r="BV8" s="995"/>
      <c r="BW8" s="995"/>
      <c r="BX8" s="995"/>
      <c r="BY8" s="995"/>
      <c r="BZ8" s="995"/>
      <c r="CA8" s="995"/>
      <c r="CB8" s="995"/>
      <c r="CC8" s="995"/>
      <c r="CD8" s="995"/>
      <c r="CE8" s="995"/>
      <c r="CF8" s="995"/>
      <c r="CG8" s="1016"/>
      <c r="CH8" s="991">
        <v>3</v>
      </c>
      <c r="CI8" s="992"/>
      <c r="CJ8" s="992"/>
      <c r="CK8" s="992"/>
      <c r="CL8" s="993"/>
      <c r="CM8" s="991">
        <v>125</v>
      </c>
      <c r="CN8" s="992"/>
      <c r="CO8" s="992"/>
      <c r="CP8" s="992"/>
      <c r="CQ8" s="993"/>
      <c r="CR8" s="991">
        <v>30</v>
      </c>
      <c r="CS8" s="992"/>
      <c r="CT8" s="992"/>
      <c r="CU8" s="992"/>
      <c r="CV8" s="993"/>
      <c r="CW8" s="991">
        <v>37</v>
      </c>
      <c r="CX8" s="992"/>
      <c r="CY8" s="992"/>
      <c r="CZ8" s="992"/>
      <c r="DA8" s="993"/>
      <c r="DB8" s="991" t="s">
        <v>587</v>
      </c>
      <c r="DC8" s="992"/>
      <c r="DD8" s="992"/>
      <c r="DE8" s="992"/>
      <c r="DF8" s="993"/>
      <c r="DG8" s="991" t="s">
        <v>587</v>
      </c>
      <c r="DH8" s="992"/>
      <c r="DI8" s="992"/>
      <c r="DJ8" s="992"/>
      <c r="DK8" s="993"/>
      <c r="DL8" s="991" t="s">
        <v>587</v>
      </c>
      <c r="DM8" s="992"/>
      <c r="DN8" s="992"/>
      <c r="DO8" s="992"/>
      <c r="DP8" s="993"/>
      <c r="DQ8" s="991" t="s">
        <v>587</v>
      </c>
      <c r="DR8" s="992"/>
      <c r="DS8" s="992"/>
      <c r="DT8" s="992"/>
      <c r="DU8" s="993"/>
      <c r="DV8" s="994"/>
      <c r="DW8" s="995"/>
      <c r="DX8" s="995"/>
      <c r="DY8" s="995"/>
      <c r="DZ8" s="996"/>
      <c r="EA8" s="234"/>
    </row>
    <row r="9" spans="1:131" s="235" customFormat="1" ht="26.25" customHeight="1" x14ac:dyDescent="0.15">
      <c r="A9" s="238">
        <v>3</v>
      </c>
      <c r="B9" s="1032"/>
      <c r="C9" s="1033"/>
      <c r="D9" s="1033"/>
      <c r="E9" s="1033"/>
      <c r="F9" s="1033"/>
      <c r="G9" s="1033"/>
      <c r="H9" s="1033"/>
      <c r="I9" s="1033"/>
      <c r="J9" s="1033"/>
      <c r="K9" s="1033"/>
      <c r="L9" s="1033"/>
      <c r="M9" s="1033"/>
      <c r="N9" s="1033"/>
      <c r="O9" s="1033"/>
      <c r="P9" s="1034"/>
      <c r="Q9" s="1040"/>
      <c r="R9" s="1041"/>
      <c r="S9" s="1041"/>
      <c r="T9" s="1041"/>
      <c r="U9" s="1041"/>
      <c r="V9" s="1041"/>
      <c r="W9" s="1041"/>
      <c r="X9" s="1041"/>
      <c r="Y9" s="1041"/>
      <c r="Z9" s="1041"/>
      <c r="AA9" s="1041"/>
      <c r="AB9" s="1041"/>
      <c r="AC9" s="1041"/>
      <c r="AD9" s="1041"/>
      <c r="AE9" s="1042"/>
      <c r="AF9" s="1037"/>
      <c r="AG9" s="1038"/>
      <c r="AH9" s="1038"/>
      <c r="AI9" s="1038"/>
      <c r="AJ9" s="1039"/>
      <c r="AK9" s="1082"/>
      <c r="AL9" s="1083"/>
      <c r="AM9" s="1083"/>
      <c r="AN9" s="1083"/>
      <c r="AO9" s="1083"/>
      <c r="AP9" s="1083"/>
      <c r="AQ9" s="1083"/>
      <c r="AR9" s="1083"/>
      <c r="AS9" s="1083"/>
      <c r="AT9" s="1083"/>
      <c r="AU9" s="1084"/>
      <c r="AV9" s="1084"/>
      <c r="AW9" s="1084"/>
      <c r="AX9" s="1084"/>
      <c r="AY9" s="1085"/>
      <c r="AZ9" s="232"/>
      <c r="BA9" s="232"/>
      <c r="BB9" s="232"/>
      <c r="BC9" s="232"/>
      <c r="BD9" s="232"/>
      <c r="BE9" s="233"/>
      <c r="BF9" s="233"/>
      <c r="BG9" s="233"/>
      <c r="BH9" s="233"/>
      <c r="BI9" s="233"/>
      <c r="BJ9" s="233"/>
      <c r="BK9" s="233"/>
      <c r="BL9" s="233"/>
      <c r="BM9" s="233"/>
      <c r="BN9" s="233"/>
      <c r="BO9" s="233"/>
      <c r="BP9" s="233"/>
      <c r="BQ9" s="238">
        <v>3</v>
      </c>
      <c r="BR9" s="239"/>
      <c r="BS9" s="994" t="s">
        <v>598</v>
      </c>
      <c r="BT9" s="995"/>
      <c r="BU9" s="995"/>
      <c r="BV9" s="995"/>
      <c r="BW9" s="995"/>
      <c r="BX9" s="995"/>
      <c r="BY9" s="995"/>
      <c r="BZ9" s="995"/>
      <c r="CA9" s="995"/>
      <c r="CB9" s="995"/>
      <c r="CC9" s="995"/>
      <c r="CD9" s="995"/>
      <c r="CE9" s="995"/>
      <c r="CF9" s="995"/>
      <c r="CG9" s="1016"/>
      <c r="CH9" s="991">
        <v>53</v>
      </c>
      <c r="CI9" s="992"/>
      <c r="CJ9" s="992"/>
      <c r="CK9" s="992"/>
      <c r="CL9" s="993"/>
      <c r="CM9" s="991">
        <v>60</v>
      </c>
      <c r="CN9" s="992"/>
      <c r="CO9" s="992"/>
      <c r="CP9" s="992"/>
      <c r="CQ9" s="993"/>
      <c r="CR9" s="991">
        <v>11</v>
      </c>
      <c r="CS9" s="992"/>
      <c r="CT9" s="992"/>
      <c r="CU9" s="992"/>
      <c r="CV9" s="993"/>
      <c r="CW9" s="991" t="s">
        <v>587</v>
      </c>
      <c r="CX9" s="992"/>
      <c r="CY9" s="992"/>
      <c r="CZ9" s="992"/>
      <c r="DA9" s="993"/>
      <c r="DB9" s="991" t="s">
        <v>587</v>
      </c>
      <c r="DC9" s="992"/>
      <c r="DD9" s="992"/>
      <c r="DE9" s="992"/>
      <c r="DF9" s="993"/>
      <c r="DG9" s="991" t="s">
        <v>587</v>
      </c>
      <c r="DH9" s="992"/>
      <c r="DI9" s="992"/>
      <c r="DJ9" s="992"/>
      <c r="DK9" s="993"/>
      <c r="DL9" s="991" t="s">
        <v>587</v>
      </c>
      <c r="DM9" s="992"/>
      <c r="DN9" s="992"/>
      <c r="DO9" s="992"/>
      <c r="DP9" s="993"/>
      <c r="DQ9" s="991" t="s">
        <v>587</v>
      </c>
      <c r="DR9" s="992"/>
      <c r="DS9" s="992"/>
      <c r="DT9" s="992"/>
      <c r="DU9" s="993"/>
      <c r="DV9" s="994"/>
      <c r="DW9" s="995"/>
      <c r="DX9" s="995"/>
      <c r="DY9" s="995"/>
      <c r="DZ9" s="996"/>
      <c r="EA9" s="234"/>
    </row>
    <row r="10" spans="1:131" s="235" customFormat="1" ht="26.25" customHeight="1" x14ac:dyDescent="0.15">
      <c r="A10" s="238">
        <v>4</v>
      </c>
      <c r="B10" s="1032"/>
      <c r="C10" s="1033"/>
      <c r="D10" s="1033"/>
      <c r="E10" s="1033"/>
      <c r="F10" s="1033"/>
      <c r="G10" s="1033"/>
      <c r="H10" s="1033"/>
      <c r="I10" s="1033"/>
      <c r="J10" s="1033"/>
      <c r="K10" s="1033"/>
      <c r="L10" s="1033"/>
      <c r="M10" s="1033"/>
      <c r="N10" s="1033"/>
      <c r="O10" s="1033"/>
      <c r="P10" s="1034"/>
      <c r="Q10" s="1040"/>
      <c r="R10" s="1041"/>
      <c r="S10" s="1041"/>
      <c r="T10" s="1041"/>
      <c r="U10" s="1041"/>
      <c r="V10" s="1041"/>
      <c r="W10" s="1041"/>
      <c r="X10" s="1041"/>
      <c r="Y10" s="1041"/>
      <c r="Z10" s="1041"/>
      <c r="AA10" s="1041"/>
      <c r="AB10" s="1041"/>
      <c r="AC10" s="1041"/>
      <c r="AD10" s="1041"/>
      <c r="AE10" s="1042"/>
      <c r="AF10" s="1037"/>
      <c r="AG10" s="1038"/>
      <c r="AH10" s="1038"/>
      <c r="AI10" s="1038"/>
      <c r="AJ10" s="1039"/>
      <c r="AK10" s="1082"/>
      <c r="AL10" s="1083"/>
      <c r="AM10" s="1083"/>
      <c r="AN10" s="1083"/>
      <c r="AO10" s="1083"/>
      <c r="AP10" s="1083"/>
      <c r="AQ10" s="1083"/>
      <c r="AR10" s="1083"/>
      <c r="AS10" s="1083"/>
      <c r="AT10" s="1083"/>
      <c r="AU10" s="1084"/>
      <c r="AV10" s="1084"/>
      <c r="AW10" s="1084"/>
      <c r="AX10" s="1084"/>
      <c r="AY10" s="1085"/>
      <c r="AZ10" s="232"/>
      <c r="BA10" s="232"/>
      <c r="BB10" s="232"/>
      <c r="BC10" s="232"/>
      <c r="BD10" s="232"/>
      <c r="BE10" s="233"/>
      <c r="BF10" s="233"/>
      <c r="BG10" s="233"/>
      <c r="BH10" s="233"/>
      <c r="BI10" s="233"/>
      <c r="BJ10" s="233"/>
      <c r="BK10" s="233"/>
      <c r="BL10" s="233"/>
      <c r="BM10" s="233"/>
      <c r="BN10" s="233"/>
      <c r="BO10" s="233"/>
      <c r="BP10" s="233"/>
      <c r="BQ10" s="238">
        <v>4</v>
      </c>
      <c r="BR10" s="239"/>
      <c r="BS10" s="994" t="s">
        <v>599</v>
      </c>
      <c r="BT10" s="995"/>
      <c r="BU10" s="995"/>
      <c r="BV10" s="995"/>
      <c r="BW10" s="995"/>
      <c r="BX10" s="995"/>
      <c r="BY10" s="995"/>
      <c r="BZ10" s="995"/>
      <c r="CA10" s="995"/>
      <c r="CB10" s="995"/>
      <c r="CC10" s="995"/>
      <c r="CD10" s="995"/>
      <c r="CE10" s="995"/>
      <c r="CF10" s="995"/>
      <c r="CG10" s="1016"/>
      <c r="CH10" s="991">
        <v>-145</v>
      </c>
      <c r="CI10" s="992"/>
      <c r="CJ10" s="992"/>
      <c r="CK10" s="992"/>
      <c r="CL10" s="993"/>
      <c r="CM10" s="991">
        <v>2394</v>
      </c>
      <c r="CN10" s="992"/>
      <c r="CO10" s="992"/>
      <c r="CP10" s="992"/>
      <c r="CQ10" s="993"/>
      <c r="CR10" s="991">
        <v>28</v>
      </c>
      <c r="CS10" s="992"/>
      <c r="CT10" s="992"/>
      <c r="CU10" s="992"/>
      <c r="CV10" s="993"/>
      <c r="CW10" s="991">
        <v>1</v>
      </c>
      <c r="CX10" s="992"/>
      <c r="CY10" s="992"/>
      <c r="CZ10" s="992"/>
      <c r="DA10" s="993"/>
      <c r="DB10" s="991" t="s">
        <v>587</v>
      </c>
      <c r="DC10" s="992"/>
      <c r="DD10" s="992"/>
      <c r="DE10" s="992"/>
      <c r="DF10" s="993"/>
      <c r="DG10" s="991" t="s">
        <v>587</v>
      </c>
      <c r="DH10" s="992"/>
      <c r="DI10" s="992"/>
      <c r="DJ10" s="992"/>
      <c r="DK10" s="993"/>
      <c r="DL10" s="991" t="s">
        <v>587</v>
      </c>
      <c r="DM10" s="992"/>
      <c r="DN10" s="992"/>
      <c r="DO10" s="992"/>
      <c r="DP10" s="993"/>
      <c r="DQ10" s="991" t="s">
        <v>587</v>
      </c>
      <c r="DR10" s="992"/>
      <c r="DS10" s="992"/>
      <c r="DT10" s="992"/>
      <c r="DU10" s="993"/>
      <c r="DV10" s="1086" t="s">
        <v>600</v>
      </c>
      <c r="DW10" s="1087"/>
      <c r="DX10" s="1087"/>
      <c r="DY10" s="1087"/>
      <c r="DZ10" s="1088"/>
      <c r="EA10" s="234"/>
    </row>
    <row r="11" spans="1:131" s="235" customFormat="1" ht="26.25" customHeight="1" x14ac:dyDescent="0.15">
      <c r="A11" s="238">
        <v>5</v>
      </c>
      <c r="B11" s="1032"/>
      <c r="C11" s="1033"/>
      <c r="D11" s="1033"/>
      <c r="E11" s="1033"/>
      <c r="F11" s="1033"/>
      <c r="G11" s="1033"/>
      <c r="H11" s="1033"/>
      <c r="I11" s="1033"/>
      <c r="J11" s="1033"/>
      <c r="K11" s="1033"/>
      <c r="L11" s="1033"/>
      <c r="M11" s="1033"/>
      <c r="N11" s="1033"/>
      <c r="O11" s="1033"/>
      <c r="P11" s="1034"/>
      <c r="Q11" s="1040"/>
      <c r="R11" s="1041"/>
      <c r="S11" s="1041"/>
      <c r="T11" s="1041"/>
      <c r="U11" s="1041"/>
      <c r="V11" s="1041"/>
      <c r="W11" s="1041"/>
      <c r="X11" s="1041"/>
      <c r="Y11" s="1041"/>
      <c r="Z11" s="1041"/>
      <c r="AA11" s="1041"/>
      <c r="AB11" s="1041"/>
      <c r="AC11" s="1041"/>
      <c r="AD11" s="1041"/>
      <c r="AE11" s="1042"/>
      <c r="AF11" s="1037"/>
      <c r="AG11" s="1038"/>
      <c r="AH11" s="1038"/>
      <c r="AI11" s="1038"/>
      <c r="AJ11" s="1039"/>
      <c r="AK11" s="1082"/>
      <c r="AL11" s="1083"/>
      <c r="AM11" s="1083"/>
      <c r="AN11" s="1083"/>
      <c r="AO11" s="1083"/>
      <c r="AP11" s="1083"/>
      <c r="AQ11" s="1083"/>
      <c r="AR11" s="1083"/>
      <c r="AS11" s="1083"/>
      <c r="AT11" s="1083"/>
      <c r="AU11" s="1084"/>
      <c r="AV11" s="1084"/>
      <c r="AW11" s="1084"/>
      <c r="AX11" s="1084"/>
      <c r="AY11" s="1085"/>
      <c r="AZ11" s="232"/>
      <c r="BA11" s="232"/>
      <c r="BB11" s="232"/>
      <c r="BC11" s="232"/>
      <c r="BD11" s="232"/>
      <c r="BE11" s="233"/>
      <c r="BF11" s="233"/>
      <c r="BG11" s="233"/>
      <c r="BH11" s="233"/>
      <c r="BI11" s="233"/>
      <c r="BJ11" s="233"/>
      <c r="BK11" s="233"/>
      <c r="BL11" s="233"/>
      <c r="BM11" s="233"/>
      <c r="BN11" s="233"/>
      <c r="BO11" s="233"/>
      <c r="BP11" s="233"/>
      <c r="BQ11" s="238">
        <v>5</v>
      </c>
      <c r="BR11" s="239"/>
      <c r="BS11" s="994"/>
      <c r="BT11" s="995"/>
      <c r="BU11" s="995"/>
      <c r="BV11" s="995"/>
      <c r="BW11" s="995"/>
      <c r="BX11" s="995"/>
      <c r="BY11" s="995"/>
      <c r="BZ11" s="995"/>
      <c r="CA11" s="995"/>
      <c r="CB11" s="995"/>
      <c r="CC11" s="995"/>
      <c r="CD11" s="995"/>
      <c r="CE11" s="995"/>
      <c r="CF11" s="995"/>
      <c r="CG11" s="1016"/>
      <c r="CH11" s="991"/>
      <c r="CI11" s="992"/>
      <c r="CJ11" s="992"/>
      <c r="CK11" s="992"/>
      <c r="CL11" s="993"/>
      <c r="CM11" s="991"/>
      <c r="CN11" s="992"/>
      <c r="CO11" s="992"/>
      <c r="CP11" s="992"/>
      <c r="CQ11" s="993"/>
      <c r="CR11" s="991"/>
      <c r="CS11" s="992"/>
      <c r="CT11" s="992"/>
      <c r="CU11" s="992"/>
      <c r="CV11" s="993"/>
      <c r="CW11" s="991"/>
      <c r="CX11" s="992"/>
      <c r="CY11" s="992"/>
      <c r="CZ11" s="992"/>
      <c r="DA11" s="993"/>
      <c r="DB11" s="991"/>
      <c r="DC11" s="992"/>
      <c r="DD11" s="992"/>
      <c r="DE11" s="992"/>
      <c r="DF11" s="993"/>
      <c r="DG11" s="991"/>
      <c r="DH11" s="992"/>
      <c r="DI11" s="992"/>
      <c r="DJ11" s="992"/>
      <c r="DK11" s="993"/>
      <c r="DL11" s="991"/>
      <c r="DM11" s="992"/>
      <c r="DN11" s="992"/>
      <c r="DO11" s="992"/>
      <c r="DP11" s="993"/>
      <c r="DQ11" s="991"/>
      <c r="DR11" s="992"/>
      <c r="DS11" s="992"/>
      <c r="DT11" s="992"/>
      <c r="DU11" s="993"/>
      <c r="DV11" s="994"/>
      <c r="DW11" s="995"/>
      <c r="DX11" s="995"/>
      <c r="DY11" s="995"/>
      <c r="DZ11" s="996"/>
      <c r="EA11" s="234"/>
    </row>
    <row r="12" spans="1:131" s="235" customFormat="1" ht="26.25" customHeight="1" x14ac:dyDescent="0.15">
      <c r="A12" s="238">
        <v>6</v>
      </c>
      <c r="B12" s="1032"/>
      <c r="C12" s="1033"/>
      <c r="D12" s="1033"/>
      <c r="E12" s="1033"/>
      <c r="F12" s="1033"/>
      <c r="G12" s="1033"/>
      <c r="H12" s="1033"/>
      <c r="I12" s="1033"/>
      <c r="J12" s="1033"/>
      <c r="K12" s="1033"/>
      <c r="L12" s="1033"/>
      <c r="M12" s="1033"/>
      <c r="N12" s="1033"/>
      <c r="O12" s="1033"/>
      <c r="P12" s="1034"/>
      <c r="Q12" s="1040"/>
      <c r="R12" s="1041"/>
      <c r="S12" s="1041"/>
      <c r="T12" s="1041"/>
      <c r="U12" s="1041"/>
      <c r="V12" s="1041"/>
      <c r="W12" s="1041"/>
      <c r="X12" s="1041"/>
      <c r="Y12" s="1041"/>
      <c r="Z12" s="1041"/>
      <c r="AA12" s="1041"/>
      <c r="AB12" s="1041"/>
      <c r="AC12" s="1041"/>
      <c r="AD12" s="1041"/>
      <c r="AE12" s="1042"/>
      <c r="AF12" s="1037"/>
      <c r="AG12" s="1038"/>
      <c r="AH12" s="1038"/>
      <c r="AI12" s="1038"/>
      <c r="AJ12" s="1039"/>
      <c r="AK12" s="1082"/>
      <c r="AL12" s="1083"/>
      <c r="AM12" s="1083"/>
      <c r="AN12" s="1083"/>
      <c r="AO12" s="1083"/>
      <c r="AP12" s="1083"/>
      <c r="AQ12" s="1083"/>
      <c r="AR12" s="1083"/>
      <c r="AS12" s="1083"/>
      <c r="AT12" s="1083"/>
      <c r="AU12" s="1084"/>
      <c r="AV12" s="1084"/>
      <c r="AW12" s="1084"/>
      <c r="AX12" s="1084"/>
      <c r="AY12" s="1085"/>
      <c r="AZ12" s="232"/>
      <c r="BA12" s="232"/>
      <c r="BB12" s="232"/>
      <c r="BC12" s="232"/>
      <c r="BD12" s="232"/>
      <c r="BE12" s="233"/>
      <c r="BF12" s="233"/>
      <c r="BG12" s="233"/>
      <c r="BH12" s="233"/>
      <c r="BI12" s="233"/>
      <c r="BJ12" s="233"/>
      <c r="BK12" s="233"/>
      <c r="BL12" s="233"/>
      <c r="BM12" s="233"/>
      <c r="BN12" s="233"/>
      <c r="BO12" s="233"/>
      <c r="BP12" s="233"/>
      <c r="BQ12" s="238">
        <v>6</v>
      </c>
      <c r="BR12" s="239"/>
      <c r="BS12" s="994"/>
      <c r="BT12" s="995"/>
      <c r="BU12" s="995"/>
      <c r="BV12" s="995"/>
      <c r="BW12" s="995"/>
      <c r="BX12" s="995"/>
      <c r="BY12" s="995"/>
      <c r="BZ12" s="995"/>
      <c r="CA12" s="995"/>
      <c r="CB12" s="995"/>
      <c r="CC12" s="995"/>
      <c r="CD12" s="995"/>
      <c r="CE12" s="995"/>
      <c r="CF12" s="995"/>
      <c r="CG12" s="1016"/>
      <c r="CH12" s="991"/>
      <c r="CI12" s="992"/>
      <c r="CJ12" s="992"/>
      <c r="CK12" s="992"/>
      <c r="CL12" s="993"/>
      <c r="CM12" s="991"/>
      <c r="CN12" s="992"/>
      <c r="CO12" s="992"/>
      <c r="CP12" s="992"/>
      <c r="CQ12" s="993"/>
      <c r="CR12" s="991"/>
      <c r="CS12" s="992"/>
      <c r="CT12" s="992"/>
      <c r="CU12" s="992"/>
      <c r="CV12" s="993"/>
      <c r="CW12" s="991"/>
      <c r="CX12" s="992"/>
      <c r="CY12" s="992"/>
      <c r="CZ12" s="992"/>
      <c r="DA12" s="993"/>
      <c r="DB12" s="991"/>
      <c r="DC12" s="992"/>
      <c r="DD12" s="992"/>
      <c r="DE12" s="992"/>
      <c r="DF12" s="993"/>
      <c r="DG12" s="991"/>
      <c r="DH12" s="992"/>
      <c r="DI12" s="992"/>
      <c r="DJ12" s="992"/>
      <c r="DK12" s="993"/>
      <c r="DL12" s="991"/>
      <c r="DM12" s="992"/>
      <c r="DN12" s="992"/>
      <c r="DO12" s="992"/>
      <c r="DP12" s="993"/>
      <c r="DQ12" s="991"/>
      <c r="DR12" s="992"/>
      <c r="DS12" s="992"/>
      <c r="DT12" s="992"/>
      <c r="DU12" s="993"/>
      <c r="DV12" s="994"/>
      <c r="DW12" s="995"/>
      <c r="DX12" s="995"/>
      <c r="DY12" s="995"/>
      <c r="DZ12" s="996"/>
      <c r="EA12" s="234"/>
    </row>
    <row r="13" spans="1:131" s="235" customFormat="1" ht="26.25" customHeight="1" x14ac:dyDescent="0.15">
      <c r="A13" s="238">
        <v>7</v>
      </c>
      <c r="B13" s="1032"/>
      <c r="C13" s="1033"/>
      <c r="D13" s="1033"/>
      <c r="E13" s="1033"/>
      <c r="F13" s="1033"/>
      <c r="G13" s="1033"/>
      <c r="H13" s="1033"/>
      <c r="I13" s="1033"/>
      <c r="J13" s="1033"/>
      <c r="K13" s="1033"/>
      <c r="L13" s="1033"/>
      <c r="M13" s="1033"/>
      <c r="N13" s="1033"/>
      <c r="O13" s="1033"/>
      <c r="P13" s="1034"/>
      <c r="Q13" s="1040"/>
      <c r="R13" s="1041"/>
      <c r="S13" s="1041"/>
      <c r="T13" s="1041"/>
      <c r="U13" s="1041"/>
      <c r="V13" s="1041"/>
      <c r="W13" s="1041"/>
      <c r="X13" s="1041"/>
      <c r="Y13" s="1041"/>
      <c r="Z13" s="1041"/>
      <c r="AA13" s="1041"/>
      <c r="AB13" s="1041"/>
      <c r="AC13" s="1041"/>
      <c r="AD13" s="1041"/>
      <c r="AE13" s="1042"/>
      <c r="AF13" s="1037"/>
      <c r="AG13" s="1038"/>
      <c r="AH13" s="1038"/>
      <c r="AI13" s="1038"/>
      <c r="AJ13" s="1039"/>
      <c r="AK13" s="1082"/>
      <c r="AL13" s="1083"/>
      <c r="AM13" s="1083"/>
      <c r="AN13" s="1083"/>
      <c r="AO13" s="1083"/>
      <c r="AP13" s="1083"/>
      <c r="AQ13" s="1083"/>
      <c r="AR13" s="1083"/>
      <c r="AS13" s="1083"/>
      <c r="AT13" s="1083"/>
      <c r="AU13" s="1084"/>
      <c r="AV13" s="1084"/>
      <c r="AW13" s="1084"/>
      <c r="AX13" s="1084"/>
      <c r="AY13" s="1085"/>
      <c r="AZ13" s="232"/>
      <c r="BA13" s="232"/>
      <c r="BB13" s="232"/>
      <c r="BC13" s="232"/>
      <c r="BD13" s="232"/>
      <c r="BE13" s="233"/>
      <c r="BF13" s="233"/>
      <c r="BG13" s="233"/>
      <c r="BH13" s="233"/>
      <c r="BI13" s="233"/>
      <c r="BJ13" s="233"/>
      <c r="BK13" s="233"/>
      <c r="BL13" s="233"/>
      <c r="BM13" s="233"/>
      <c r="BN13" s="233"/>
      <c r="BO13" s="233"/>
      <c r="BP13" s="233"/>
      <c r="BQ13" s="238">
        <v>7</v>
      </c>
      <c r="BR13" s="239"/>
      <c r="BS13" s="994"/>
      <c r="BT13" s="995"/>
      <c r="BU13" s="995"/>
      <c r="BV13" s="995"/>
      <c r="BW13" s="995"/>
      <c r="BX13" s="995"/>
      <c r="BY13" s="995"/>
      <c r="BZ13" s="995"/>
      <c r="CA13" s="995"/>
      <c r="CB13" s="995"/>
      <c r="CC13" s="995"/>
      <c r="CD13" s="995"/>
      <c r="CE13" s="995"/>
      <c r="CF13" s="995"/>
      <c r="CG13" s="1016"/>
      <c r="CH13" s="991"/>
      <c r="CI13" s="992"/>
      <c r="CJ13" s="992"/>
      <c r="CK13" s="992"/>
      <c r="CL13" s="993"/>
      <c r="CM13" s="991"/>
      <c r="CN13" s="992"/>
      <c r="CO13" s="992"/>
      <c r="CP13" s="992"/>
      <c r="CQ13" s="993"/>
      <c r="CR13" s="991"/>
      <c r="CS13" s="992"/>
      <c r="CT13" s="992"/>
      <c r="CU13" s="992"/>
      <c r="CV13" s="993"/>
      <c r="CW13" s="991"/>
      <c r="CX13" s="992"/>
      <c r="CY13" s="992"/>
      <c r="CZ13" s="992"/>
      <c r="DA13" s="993"/>
      <c r="DB13" s="991"/>
      <c r="DC13" s="992"/>
      <c r="DD13" s="992"/>
      <c r="DE13" s="992"/>
      <c r="DF13" s="993"/>
      <c r="DG13" s="991"/>
      <c r="DH13" s="992"/>
      <c r="DI13" s="992"/>
      <c r="DJ13" s="992"/>
      <c r="DK13" s="993"/>
      <c r="DL13" s="991"/>
      <c r="DM13" s="992"/>
      <c r="DN13" s="992"/>
      <c r="DO13" s="992"/>
      <c r="DP13" s="993"/>
      <c r="DQ13" s="991"/>
      <c r="DR13" s="992"/>
      <c r="DS13" s="992"/>
      <c r="DT13" s="992"/>
      <c r="DU13" s="993"/>
      <c r="DV13" s="994"/>
      <c r="DW13" s="995"/>
      <c r="DX13" s="995"/>
      <c r="DY13" s="995"/>
      <c r="DZ13" s="996"/>
      <c r="EA13" s="234"/>
    </row>
    <row r="14" spans="1:131" s="235" customFormat="1" ht="26.25" customHeight="1" x14ac:dyDescent="0.15">
      <c r="A14" s="238">
        <v>8</v>
      </c>
      <c r="B14" s="1032"/>
      <c r="C14" s="1033"/>
      <c r="D14" s="1033"/>
      <c r="E14" s="1033"/>
      <c r="F14" s="1033"/>
      <c r="G14" s="1033"/>
      <c r="H14" s="1033"/>
      <c r="I14" s="1033"/>
      <c r="J14" s="1033"/>
      <c r="K14" s="1033"/>
      <c r="L14" s="1033"/>
      <c r="M14" s="1033"/>
      <c r="N14" s="1033"/>
      <c r="O14" s="1033"/>
      <c r="P14" s="1034"/>
      <c r="Q14" s="1040"/>
      <c r="R14" s="1041"/>
      <c r="S14" s="1041"/>
      <c r="T14" s="1041"/>
      <c r="U14" s="1041"/>
      <c r="V14" s="1041"/>
      <c r="W14" s="1041"/>
      <c r="X14" s="1041"/>
      <c r="Y14" s="1041"/>
      <c r="Z14" s="1041"/>
      <c r="AA14" s="1041"/>
      <c r="AB14" s="1041"/>
      <c r="AC14" s="1041"/>
      <c r="AD14" s="1041"/>
      <c r="AE14" s="1042"/>
      <c r="AF14" s="1037"/>
      <c r="AG14" s="1038"/>
      <c r="AH14" s="1038"/>
      <c r="AI14" s="1038"/>
      <c r="AJ14" s="1039"/>
      <c r="AK14" s="1082"/>
      <c r="AL14" s="1083"/>
      <c r="AM14" s="1083"/>
      <c r="AN14" s="1083"/>
      <c r="AO14" s="1083"/>
      <c r="AP14" s="1083"/>
      <c r="AQ14" s="1083"/>
      <c r="AR14" s="1083"/>
      <c r="AS14" s="1083"/>
      <c r="AT14" s="1083"/>
      <c r="AU14" s="1084"/>
      <c r="AV14" s="1084"/>
      <c r="AW14" s="1084"/>
      <c r="AX14" s="1084"/>
      <c r="AY14" s="1085"/>
      <c r="AZ14" s="232"/>
      <c r="BA14" s="232"/>
      <c r="BB14" s="232"/>
      <c r="BC14" s="232"/>
      <c r="BD14" s="232"/>
      <c r="BE14" s="233"/>
      <c r="BF14" s="233"/>
      <c r="BG14" s="233"/>
      <c r="BH14" s="233"/>
      <c r="BI14" s="233"/>
      <c r="BJ14" s="233"/>
      <c r="BK14" s="233"/>
      <c r="BL14" s="233"/>
      <c r="BM14" s="233"/>
      <c r="BN14" s="233"/>
      <c r="BO14" s="233"/>
      <c r="BP14" s="233"/>
      <c r="BQ14" s="238">
        <v>8</v>
      </c>
      <c r="BR14" s="239"/>
      <c r="BS14" s="994"/>
      <c r="BT14" s="995"/>
      <c r="BU14" s="995"/>
      <c r="BV14" s="995"/>
      <c r="BW14" s="995"/>
      <c r="BX14" s="995"/>
      <c r="BY14" s="995"/>
      <c r="BZ14" s="995"/>
      <c r="CA14" s="995"/>
      <c r="CB14" s="995"/>
      <c r="CC14" s="995"/>
      <c r="CD14" s="995"/>
      <c r="CE14" s="995"/>
      <c r="CF14" s="995"/>
      <c r="CG14" s="1016"/>
      <c r="CH14" s="991"/>
      <c r="CI14" s="992"/>
      <c r="CJ14" s="992"/>
      <c r="CK14" s="992"/>
      <c r="CL14" s="993"/>
      <c r="CM14" s="991"/>
      <c r="CN14" s="992"/>
      <c r="CO14" s="992"/>
      <c r="CP14" s="992"/>
      <c r="CQ14" s="993"/>
      <c r="CR14" s="991"/>
      <c r="CS14" s="992"/>
      <c r="CT14" s="992"/>
      <c r="CU14" s="992"/>
      <c r="CV14" s="993"/>
      <c r="CW14" s="991"/>
      <c r="CX14" s="992"/>
      <c r="CY14" s="992"/>
      <c r="CZ14" s="992"/>
      <c r="DA14" s="993"/>
      <c r="DB14" s="991"/>
      <c r="DC14" s="992"/>
      <c r="DD14" s="992"/>
      <c r="DE14" s="992"/>
      <c r="DF14" s="993"/>
      <c r="DG14" s="991"/>
      <c r="DH14" s="992"/>
      <c r="DI14" s="992"/>
      <c r="DJ14" s="992"/>
      <c r="DK14" s="993"/>
      <c r="DL14" s="991"/>
      <c r="DM14" s="992"/>
      <c r="DN14" s="992"/>
      <c r="DO14" s="992"/>
      <c r="DP14" s="993"/>
      <c r="DQ14" s="991"/>
      <c r="DR14" s="992"/>
      <c r="DS14" s="992"/>
      <c r="DT14" s="992"/>
      <c r="DU14" s="993"/>
      <c r="DV14" s="994"/>
      <c r="DW14" s="995"/>
      <c r="DX14" s="995"/>
      <c r="DY14" s="995"/>
      <c r="DZ14" s="996"/>
      <c r="EA14" s="234"/>
    </row>
    <row r="15" spans="1:131" s="235" customFormat="1" ht="26.25" customHeight="1" x14ac:dyDescent="0.15">
      <c r="A15" s="238">
        <v>9</v>
      </c>
      <c r="B15" s="1032"/>
      <c r="C15" s="1033"/>
      <c r="D15" s="1033"/>
      <c r="E15" s="1033"/>
      <c r="F15" s="1033"/>
      <c r="G15" s="1033"/>
      <c r="H15" s="1033"/>
      <c r="I15" s="1033"/>
      <c r="J15" s="1033"/>
      <c r="K15" s="1033"/>
      <c r="L15" s="1033"/>
      <c r="M15" s="1033"/>
      <c r="N15" s="1033"/>
      <c r="O15" s="1033"/>
      <c r="P15" s="1034"/>
      <c r="Q15" s="1040"/>
      <c r="R15" s="1041"/>
      <c r="S15" s="1041"/>
      <c r="T15" s="1041"/>
      <c r="U15" s="1041"/>
      <c r="V15" s="1041"/>
      <c r="W15" s="1041"/>
      <c r="X15" s="1041"/>
      <c r="Y15" s="1041"/>
      <c r="Z15" s="1041"/>
      <c r="AA15" s="1041"/>
      <c r="AB15" s="1041"/>
      <c r="AC15" s="1041"/>
      <c r="AD15" s="1041"/>
      <c r="AE15" s="1042"/>
      <c r="AF15" s="1037"/>
      <c r="AG15" s="1038"/>
      <c r="AH15" s="1038"/>
      <c r="AI15" s="1038"/>
      <c r="AJ15" s="1039"/>
      <c r="AK15" s="1082"/>
      <c r="AL15" s="1083"/>
      <c r="AM15" s="1083"/>
      <c r="AN15" s="1083"/>
      <c r="AO15" s="1083"/>
      <c r="AP15" s="1083"/>
      <c r="AQ15" s="1083"/>
      <c r="AR15" s="1083"/>
      <c r="AS15" s="1083"/>
      <c r="AT15" s="1083"/>
      <c r="AU15" s="1084"/>
      <c r="AV15" s="1084"/>
      <c r="AW15" s="1084"/>
      <c r="AX15" s="1084"/>
      <c r="AY15" s="1085"/>
      <c r="AZ15" s="232"/>
      <c r="BA15" s="232"/>
      <c r="BB15" s="232"/>
      <c r="BC15" s="232"/>
      <c r="BD15" s="232"/>
      <c r="BE15" s="233"/>
      <c r="BF15" s="233"/>
      <c r="BG15" s="233"/>
      <c r="BH15" s="233"/>
      <c r="BI15" s="233"/>
      <c r="BJ15" s="233"/>
      <c r="BK15" s="233"/>
      <c r="BL15" s="233"/>
      <c r="BM15" s="233"/>
      <c r="BN15" s="233"/>
      <c r="BO15" s="233"/>
      <c r="BP15" s="233"/>
      <c r="BQ15" s="238">
        <v>9</v>
      </c>
      <c r="BR15" s="239"/>
      <c r="BS15" s="994"/>
      <c r="BT15" s="995"/>
      <c r="BU15" s="995"/>
      <c r="BV15" s="995"/>
      <c r="BW15" s="995"/>
      <c r="BX15" s="995"/>
      <c r="BY15" s="995"/>
      <c r="BZ15" s="995"/>
      <c r="CA15" s="995"/>
      <c r="CB15" s="995"/>
      <c r="CC15" s="995"/>
      <c r="CD15" s="995"/>
      <c r="CE15" s="995"/>
      <c r="CF15" s="995"/>
      <c r="CG15" s="1016"/>
      <c r="CH15" s="991"/>
      <c r="CI15" s="992"/>
      <c r="CJ15" s="992"/>
      <c r="CK15" s="992"/>
      <c r="CL15" s="993"/>
      <c r="CM15" s="991"/>
      <c r="CN15" s="992"/>
      <c r="CO15" s="992"/>
      <c r="CP15" s="992"/>
      <c r="CQ15" s="993"/>
      <c r="CR15" s="991"/>
      <c r="CS15" s="992"/>
      <c r="CT15" s="992"/>
      <c r="CU15" s="992"/>
      <c r="CV15" s="993"/>
      <c r="CW15" s="991"/>
      <c r="CX15" s="992"/>
      <c r="CY15" s="992"/>
      <c r="CZ15" s="992"/>
      <c r="DA15" s="993"/>
      <c r="DB15" s="991"/>
      <c r="DC15" s="992"/>
      <c r="DD15" s="992"/>
      <c r="DE15" s="992"/>
      <c r="DF15" s="993"/>
      <c r="DG15" s="991"/>
      <c r="DH15" s="992"/>
      <c r="DI15" s="992"/>
      <c r="DJ15" s="992"/>
      <c r="DK15" s="993"/>
      <c r="DL15" s="991"/>
      <c r="DM15" s="992"/>
      <c r="DN15" s="992"/>
      <c r="DO15" s="992"/>
      <c r="DP15" s="993"/>
      <c r="DQ15" s="991"/>
      <c r="DR15" s="992"/>
      <c r="DS15" s="992"/>
      <c r="DT15" s="992"/>
      <c r="DU15" s="993"/>
      <c r="DV15" s="994"/>
      <c r="DW15" s="995"/>
      <c r="DX15" s="995"/>
      <c r="DY15" s="995"/>
      <c r="DZ15" s="996"/>
      <c r="EA15" s="234"/>
    </row>
    <row r="16" spans="1:131" s="235" customFormat="1" ht="26.25" customHeight="1" x14ac:dyDescent="0.15">
      <c r="A16" s="238">
        <v>10</v>
      </c>
      <c r="B16" s="1032"/>
      <c r="C16" s="1033"/>
      <c r="D16" s="1033"/>
      <c r="E16" s="1033"/>
      <c r="F16" s="1033"/>
      <c r="G16" s="1033"/>
      <c r="H16" s="1033"/>
      <c r="I16" s="1033"/>
      <c r="J16" s="1033"/>
      <c r="K16" s="1033"/>
      <c r="L16" s="1033"/>
      <c r="M16" s="1033"/>
      <c r="N16" s="1033"/>
      <c r="O16" s="1033"/>
      <c r="P16" s="1034"/>
      <c r="Q16" s="1040"/>
      <c r="R16" s="1041"/>
      <c r="S16" s="1041"/>
      <c r="T16" s="1041"/>
      <c r="U16" s="1041"/>
      <c r="V16" s="1041"/>
      <c r="W16" s="1041"/>
      <c r="X16" s="1041"/>
      <c r="Y16" s="1041"/>
      <c r="Z16" s="1041"/>
      <c r="AA16" s="1041"/>
      <c r="AB16" s="1041"/>
      <c r="AC16" s="1041"/>
      <c r="AD16" s="1041"/>
      <c r="AE16" s="1042"/>
      <c r="AF16" s="1037"/>
      <c r="AG16" s="1038"/>
      <c r="AH16" s="1038"/>
      <c r="AI16" s="1038"/>
      <c r="AJ16" s="1039"/>
      <c r="AK16" s="1082"/>
      <c r="AL16" s="1083"/>
      <c r="AM16" s="1083"/>
      <c r="AN16" s="1083"/>
      <c r="AO16" s="1083"/>
      <c r="AP16" s="1083"/>
      <c r="AQ16" s="1083"/>
      <c r="AR16" s="1083"/>
      <c r="AS16" s="1083"/>
      <c r="AT16" s="1083"/>
      <c r="AU16" s="1084"/>
      <c r="AV16" s="1084"/>
      <c r="AW16" s="1084"/>
      <c r="AX16" s="1084"/>
      <c r="AY16" s="1085"/>
      <c r="AZ16" s="232"/>
      <c r="BA16" s="232"/>
      <c r="BB16" s="232"/>
      <c r="BC16" s="232"/>
      <c r="BD16" s="232"/>
      <c r="BE16" s="233"/>
      <c r="BF16" s="233"/>
      <c r="BG16" s="233"/>
      <c r="BH16" s="233"/>
      <c r="BI16" s="233"/>
      <c r="BJ16" s="233"/>
      <c r="BK16" s="233"/>
      <c r="BL16" s="233"/>
      <c r="BM16" s="233"/>
      <c r="BN16" s="233"/>
      <c r="BO16" s="233"/>
      <c r="BP16" s="233"/>
      <c r="BQ16" s="238">
        <v>10</v>
      </c>
      <c r="BR16" s="239"/>
      <c r="BS16" s="994"/>
      <c r="BT16" s="995"/>
      <c r="BU16" s="995"/>
      <c r="BV16" s="995"/>
      <c r="BW16" s="995"/>
      <c r="BX16" s="995"/>
      <c r="BY16" s="995"/>
      <c r="BZ16" s="995"/>
      <c r="CA16" s="995"/>
      <c r="CB16" s="995"/>
      <c r="CC16" s="995"/>
      <c r="CD16" s="995"/>
      <c r="CE16" s="995"/>
      <c r="CF16" s="995"/>
      <c r="CG16" s="1016"/>
      <c r="CH16" s="991"/>
      <c r="CI16" s="992"/>
      <c r="CJ16" s="992"/>
      <c r="CK16" s="992"/>
      <c r="CL16" s="993"/>
      <c r="CM16" s="991"/>
      <c r="CN16" s="992"/>
      <c r="CO16" s="992"/>
      <c r="CP16" s="992"/>
      <c r="CQ16" s="993"/>
      <c r="CR16" s="991"/>
      <c r="CS16" s="992"/>
      <c r="CT16" s="992"/>
      <c r="CU16" s="992"/>
      <c r="CV16" s="993"/>
      <c r="CW16" s="991"/>
      <c r="CX16" s="992"/>
      <c r="CY16" s="992"/>
      <c r="CZ16" s="992"/>
      <c r="DA16" s="993"/>
      <c r="DB16" s="991"/>
      <c r="DC16" s="992"/>
      <c r="DD16" s="992"/>
      <c r="DE16" s="992"/>
      <c r="DF16" s="993"/>
      <c r="DG16" s="991"/>
      <c r="DH16" s="992"/>
      <c r="DI16" s="992"/>
      <c r="DJ16" s="992"/>
      <c r="DK16" s="993"/>
      <c r="DL16" s="991"/>
      <c r="DM16" s="992"/>
      <c r="DN16" s="992"/>
      <c r="DO16" s="992"/>
      <c r="DP16" s="993"/>
      <c r="DQ16" s="991"/>
      <c r="DR16" s="992"/>
      <c r="DS16" s="992"/>
      <c r="DT16" s="992"/>
      <c r="DU16" s="993"/>
      <c r="DV16" s="994"/>
      <c r="DW16" s="995"/>
      <c r="DX16" s="995"/>
      <c r="DY16" s="995"/>
      <c r="DZ16" s="996"/>
      <c r="EA16" s="234"/>
    </row>
    <row r="17" spans="1:131" s="235" customFormat="1" ht="26.25" customHeight="1" x14ac:dyDescent="0.15">
      <c r="A17" s="238">
        <v>11</v>
      </c>
      <c r="B17" s="1032"/>
      <c r="C17" s="1033"/>
      <c r="D17" s="1033"/>
      <c r="E17" s="1033"/>
      <c r="F17" s="1033"/>
      <c r="G17" s="1033"/>
      <c r="H17" s="1033"/>
      <c r="I17" s="1033"/>
      <c r="J17" s="1033"/>
      <c r="K17" s="1033"/>
      <c r="L17" s="1033"/>
      <c r="M17" s="1033"/>
      <c r="N17" s="1033"/>
      <c r="O17" s="1033"/>
      <c r="P17" s="1034"/>
      <c r="Q17" s="1040"/>
      <c r="R17" s="1041"/>
      <c r="S17" s="1041"/>
      <c r="T17" s="1041"/>
      <c r="U17" s="1041"/>
      <c r="V17" s="1041"/>
      <c r="W17" s="1041"/>
      <c r="X17" s="1041"/>
      <c r="Y17" s="1041"/>
      <c r="Z17" s="1041"/>
      <c r="AA17" s="1041"/>
      <c r="AB17" s="1041"/>
      <c r="AC17" s="1041"/>
      <c r="AD17" s="1041"/>
      <c r="AE17" s="1042"/>
      <c r="AF17" s="1037"/>
      <c r="AG17" s="1038"/>
      <c r="AH17" s="1038"/>
      <c r="AI17" s="1038"/>
      <c r="AJ17" s="1039"/>
      <c r="AK17" s="1082"/>
      <c r="AL17" s="1083"/>
      <c r="AM17" s="1083"/>
      <c r="AN17" s="1083"/>
      <c r="AO17" s="1083"/>
      <c r="AP17" s="1083"/>
      <c r="AQ17" s="1083"/>
      <c r="AR17" s="1083"/>
      <c r="AS17" s="1083"/>
      <c r="AT17" s="1083"/>
      <c r="AU17" s="1084"/>
      <c r="AV17" s="1084"/>
      <c r="AW17" s="1084"/>
      <c r="AX17" s="1084"/>
      <c r="AY17" s="1085"/>
      <c r="AZ17" s="232"/>
      <c r="BA17" s="232"/>
      <c r="BB17" s="232"/>
      <c r="BC17" s="232"/>
      <c r="BD17" s="232"/>
      <c r="BE17" s="233"/>
      <c r="BF17" s="233"/>
      <c r="BG17" s="233"/>
      <c r="BH17" s="233"/>
      <c r="BI17" s="233"/>
      <c r="BJ17" s="233"/>
      <c r="BK17" s="233"/>
      <c r="BL17" s="233"/>
      <c r="BM17" s="233"/>
      <c r="BN17" s="233"/>
      <c r="BO17" s="233"/>
      <c r="BP17" s="233"/>
      <c r="BQ17" s="238">
        <v>11</v>
      </c>
      <c r="BR17" s="239"/>
      <c r="BS17" s="994"/>
      <c r="BT17" s="995"/>
      <c r="BU17" s="995"/>
      <c r="BV17" s="995"/>
      <c r="BW17" s="995"/>
      <c r="BX17" s="995"/>
      <c r="BY17" s="995"/>
      <c r="BZ17" s="995"/>
      <c r="CA17" s="995"/>
      <c r="CB17" s="995"/>
      <c r="CC17" s="995"/>
      <c r="CD17" s="995"/>
      <c r="CE17" s="995"/>
      <c r="CF17" s="995"/>
      <c r="CG17" s="1016"/>
      <c r="CH17" s="991"/>
      <c r="CI17" s="992"/>
      <c r="CJ17" s="992"/>
      <c r="CK17" s="992"/>
      <c r="CL17" s="993"/>
      <c r="CM17" s="991"/>
      <c r="CN17" s="992"/>
      <c r="CO17" s="992"/>
      <c r="CP17" s="992"/>
      <c r="CQ17" s="993"/>
      <c r="CR17" s="991"/>
      <c r="CS17" s="992"/>
      <c r="CT17" s="992"/>
      <c r="CU17" s="992"/>
      <c r="CV17" s="993"/>
      <c r="CW17" s="991"/>
      <c r="CX17" s="992"/>
      <c r="CY17" s="992"/>
      <c r="CZ17" s="992"/>
      <c r="DA17" s="993"/>
      <c r="DB17" s="991"/>
      <c r="DC17" s="992"/>
      <c r="DD17" s="992"/>
      <c r="DE17" s="992"/>
      <c r="DF17" s="993"/>
      <c r="DG17" s="991"/>
      <c r="DH17" s="992"/>
      <c r="DI17" s="992"/>
      <c r="DJ17" s="992"/>
      <c r="DK17" s="993"/>
      <c r="DL17" s="991"/>
      <c r="DM17" s="992"/>
      <c r="DN17" s="992"/>
      <c r="DO17" s="992"/>
      <c r="DP17" s="993"/>
      <c r="DQ17" s="991"/>
      <c r="DR17" s="992"/>
      <c r="DS17" s="992"/>
      <c r="DT17" s="992"/>
      <c r="DU17" s="993"/>
      <c r="DV17" s="994"/>
      <c r="DW17" s="995"/>
      <c r="DX17" s="995"/>
      <c r="DY17" s="995"/>
      <c r="DZ17" s="996"/>
      <c r="EA17" s="234"/>
    </row>
    <row r="18" spans="1:131" s="235" customFormat="1" ht="26.25" customHeight="1" x14ac:dyDescent="0.15">
      <c r="A18" s="238">
        <v>12</v>
      </c>
      <c r="B18" s="1032"/>
      <c r="C18" s="1033"/>
      <c r="D18" s="1033"/>
      <c r="E18" s="1033"/>
      <c r="F18" s="1033"/>
      <c r="G18" s="1033"/>
      <c r="H18" s="1033"/>
      <c r="I18" s="1033"/>
      <c r="J18" s="1033"/>
      <c r="K18" s="1033"/>
      <c r="L18" s="1033"/>
      <c r="M18" s="1033"/>
      <c r="N18" s="1033"/>
      <c r="O18" s="1033"/>
      <c r="P18" s="1034"/>
      <c r="Q18" s="1040"/>
      <c r="R18" s="1041"/>
      <c r="S18" s="1041"/>
      <c r="T18" s="1041"/>
      <c r="U18" s="1041"/>
      <c r="V18" s="1041"/>
      <c r="W18" s="1041"/>
      <c r="X18" s="1041"/>
      <c r="Y18" s="1041"/>
      <c r="Z18" s="1041"/>
      <c r="AA18" s="1041"/>
      <c r="AB18" s="1041"/>
      <c r="AC18" s="1041"/>
      <c r="AD18" s="1041"/>
      <c r="AE18" s="1042"/>
      <c r="AF18" s="1037"/>
      <c r="AG18" s="1038"/>
      <c r="AH18" s="1038"/>
      <c r="AI18" s="1038"/>
      <c r="AJ18" s="1039"/>
      <c r="AK18" s="1082"/>
      <c r="AL18" s="1083"/>
      <c r="AM18" s="1083"/>
      <c r="AN18" s="1083"/>
      <c r="AO18" s="1083"/>
      <c r="AP18" s="1083"/>
      <c r="AQ18" s="1083"/>
      <c r="AR18" s="1083"/>
      <c r="AS18" s="1083"/>
      <c r="AT18" s="1083"/>
      <c r="AU18" s="1084"/>
      <c r="AV18" s="1084"/>
      <c r="AW18" s="1084"/>
      <c r="AX18" s="1084"/>
      <c r="AY18" s="1085"/>
      <c r="AZ18" s="232"/>
      <c r="BA18" s="232"/>
      <c r="BB18" s="232"/>
      <c r="BC18" s="232"/>
      <c r="BD18" s="232"/>
      <c r="BE18" s="233"/>
      <c r="BF18" s="233"/>
      <c r="BG18" s="233"/>
      <c r="BH18" s="233"/>
      <c r="BI18" s="233"/>
      <c r="BJ18" s="233"/>
      <c r="BK18" s="233"/>
      <c r="BL18" s="233"/>
      <c r="BM18" s="233"/>
      <c r="BN18" s="233"/>
      <c r="BO18" s="233"/>
      <c r="BP18" s="233"/>
      <c r="BQ18" s="238">
        <v>12</v>
      </c>
      <c r="BR18" s="239"/>
      <c r="BS18" s="994"/>
      <c r="BT18" s="995"/>
      <c r="BU18" s="995"/>
      <c r="BV18" s="995"/>
      <c r="BW18" s="995"/>
      <c r="BX18" s="995"/>
      <c r="BY18" s="995"/>
      <c r="BZ18" s="995"/>
      <c r="CA18" s="995"/>
      <c r="CB18" s="995"/>
      <c r="CC18" s="995"/>
      <c r="CD18" s="995"/>
      <c r="CE18" s="995"/>
      <c r="CF18" s="995"/>
      <c r="CG18" s="1016"/>
      <c r="CH18" s="991"/>
      <c r="CI18" s="992"/>
      <c r="CJ18" s="992"/>
      <c r="CK18" s="992"/>
      <c r="CL18" s="993"/>
      <c r="CM18" s="991"/>
      <c r="CN18" s="992"/>
      <c r="CO18" s="992"/>
      <c r="CP18" s="992"/>
      <c r="CQ18" s="993"/>
      <c r="CR18" s="991"/>
      <c r="CS18" s="992"/>
      <c r="CT18" s="992"/>
      <c r="CU18" s="992"/>
      <c r="CV18" s="993"/>
      <c r="CW18" s="991"/>
      <c r="CX18" s="992"/>
      <c r="CY18" s="992"/>
      <c r="CZ18" s="992"/>
      <c r="DA18" s="993"/>
      <c r="DB18" s="991"/>
      <c r="DC18" s="992"/>
      <c r="DD18" s="992"/>
      <c r="DE18" s="992"/>
      <c r="DF18" s="993"/>
      <c r="DG18" s="991"/>
      <c r="DH18" s="992"/>
      <c r="DI18" s="992"/>
      <c r="DJ18" s="992"/>
      <c r="DK18" s="993"/>
      <c r="DL18" s="991"/>
      <c r="DM18" s="992"/>
      <c r="DN18" s="992"/>
      <c r="DO18" s="992"/>
      <c r="DP18" s="993"/>
      <c r="DQ18" s="991"/>
      <c r="DR18" s="992"/>
      <c r="DS18" s="992"/>
      <c r="DT18" s="992"/>
      <c r="DU18" s="993"/>
      <c r="DV18" s="994"/>
      <c r="DW18" s="995"/>
      <c r="DX18" s="995"/>
      <c r="DY18" s="995"/>
      <c r="DZ18" s="996"/>
      <c r="EA18" s="234"/>
    </row>
    <row r="19" spans="1:131" s="235" customFormat="1" ht="26.25" customHeight="1" x14ac:dyDescent="0.15">
      <c r="A19" s="238">
        <v>13</v>
      </c>
      <c r="B19" s="1032"/>
      <c r="C19" s="1033"/>
      <c r="D19" s="1033"/>
      <c r="E19" s="1033"/>
      <c r="F19" s="1033"/>
      <c r="G19" s="1033"/>
      <c r="H19" s="1033"/>
      <c r="I19" s="1033"/>
      <c r="J19" s="1033"/>
      <c r="K19" s="1033"/>
      <c r="L19" s="1033"/>
      <c r="M19" s="1033"/>
      <c r="N19" s="1033"/>
      <c r="O19" s="1033"/>
      <c r="P19" s="1034"/>
      <c r="Q19" s="1040"/>
      <c r="R19" s="1041"/>
      <c r="S19" s="1041"/>
      <c r="T19" s="1041"/>
      <c r="U19" s="1041"/>
      <c r="V19" s="1041"/>
      <c r="W19" s="1041"/>
      <c r="X19" s="1041"/>
      <c r="Y19" s="1041"/>
      <c r="Z19" s="1041"/>
      <c r="AA19" s="1041"/>
      <c r="AB19" s="1041"/>
      <c r="AC19" s="1041"/>
      <c r="AD19" s="1041"/>
      <c r="AE19" s="1042"/>
      <c r="AF19" s="1037"/>
      <c r="AG19" s="1038"/>
      <c r="AH19" s="1038"/>
      <c r="AI19" s="1038"/>
      <c r="AJ19" s="1039"/>
      <c r="AK19" s="1082"/>
      <c r="AL19" s="1083"/>
      <c r="AM19" s="1083"/>
      <c r="AN19" s="1083"/>
      <c r="AO19" s="1083"/>
      <c r="AP19" s="1083"/>
      <c r="AQ19" s="1083"/>
      <c r="AR19" s="1083"/>
      <c r="AS19" s="1083"/>
      <c r="AT19" s="1083"/>
      <c r="AU19" s="1084"/>
      <c r="AV19" s="1084"/>
      <c r="AW19" s="1084"/>
      <c r="AX19" s="1084"/>
      <c r="AY19" s="1085"/>
      <c r="AZ19" s="232"/>
      <c r="BA19" s="232"/>
      <c r="BB19" s="232"/>
      <c r="BC19" s="232"/>
      <c r="BD19" s="232"/>
      <c r="BE19" s="233"/>
      <c r="BF19" s="233"/>
      <c r="BG19" s="233"/>
      <c r="BH19" s="233"/>
      <c r="BI19" s="233"/>
      <c r="BJ19" s="233"/>
      <c r="BK19" s="233"/>
      <c r="BL19" s="233"/>
      <c r="BM19" s="233"/>
      <c r="BN19" s="233"/>
      <c r="BO19" s="233"/>
      <c r="BP19" s="233"/>
      <c r="BQ19" s="238">
        <v>13</v>
      </c>
      <c r="BR19" s="239"/>
      <c r="BS19" s="994"/>
      <c r="BT19" s="995"/>
      <c r="BU19" s="995"/>
      <c r="BV19" s="995"/>
      <c r="BW19" s="995"/>
      <c r="BX19" s="995"/>
      <c r="BY19" s="995"/>
      <c r="BZ19" s="995"/>
      <c r="CA19" s="995"/>
      <c r="CB19" s="995"/>
      <c r="CC19" s="995"/>
      <c r="CD19" s="995"/>
      <c r="CE19" s="995"/>
      <c r="CF19" s="995"/>
      <c r="CG19" s="1016"/>
      <c r="CH19" s="991"/>
      <c r="CI19" s="992"/>
      <c r="CJ19" s="992"/>
      <c r="CK19" s="992"/>
      <c r="CL19" s="993"/>
      <c r="CM19" s="991"/>
      <c r="CN19" s="992"/>
      <c r="CO19" s="992"/>
      <c r="CP19" s="992"/>
      <c r="CQ19" s="993"/>
      <c r="CR19" s="991"/>
      <c r="CS19" s="992"/>
      <c r="CT19" s="992"/>
      <c r="CU19" s="992"/>
      <c r="CV19" s="993"/>
      <c r="CW19" s="991"/>
      <c r="CX19" s="992"/>
      <c r="CY19" s="992"/>
      <c r="CZ19" s="992"/>
      <c r="DA19" s="993"/>
      <c r="DB19" s="991"/>
      <c r="DC19" s="992"/>
      <c r="DD19" s="992"/>
      <c r="DE19" s="992"/>
      <c r="DF19" s="993"/>
      <c r="DG19" s="991"/>
      <c r="DH19" s="992"/>
      <c r="DI19" s="992"/>
      <c r="DJ19" s="992"/>
      <c r="DK19" s="993"/>
      <c r="DL19" s="991"/>
      <c r="DM19" s="992"/>
      <c r="DN19" s="992"/>
      <c r="DO19" s="992"/>
      <c r="DP19" s="993"/>
      <c r="DQ19" s="991"/>
      <c r="DR19" s="992"/>
      <c r="DS19" s="992"/>
      <c r="DT19" s="992"/>
      <c r="DU19" s="993"/>
      <c r="DV19" s="994"/>
      <c r="DW19" s="995"/>
      <c r="DX19" s="995"/>
      <c r="DY19" s="995"/>
      <c r="DZ19" s="996"/>
      <c r="EA19" s="234"/>
    </row>
    <row r="20" spans="1:131" s="235" customFormat="1" ht="26.25" customHeight="1" x14ac:dyDescent="0.15">
      <c r="A20" s="238">
        <v>14</v>
      </c>
      <c r="B20" s="1032"/>
      <c r="C20" s="1033"/>
      <c r="D20" s="1033"/>
      <c r="E20" s="1033"/>
      <c r="F20" s="1033"/>
      <c r="G20" s="1033"/>
      <c r="H20" s="1033"/>
      <c r="I20" s="1033"/>
      <c r="J20" s="1033"/>
      <c r="K20" s="1033"/>
      <c r="L20" s="1033"/>
      <c r="M20" s="1033"/>
      <c r="N20" s="1033"/>
      <c r="O20" s="1033"/>
      <c r="P20" s="1034"/>
      <c r="Q20" s="1040"/>
      <c r="R20" s="1041"/>
      <c r="S20" s="1041"/>
      <c r="T20" s="1041"/>
      <c r="U20" s="1041"/>
      <c r="V20" s="1041"/>
      <c r="W20" s="1041"/>
      <c r="X20" s="1041"/>
      <c r="Y20" s="1041"/>
      <c r="Z20" s="1041"/>
      <c r="AA20" s="1041"/>
      <c r="AB20" s="1041"/>
      <c r="AC20" s="1041"/>
      <c r="AD20" s="1041"/>
      <c r="AE20" s="1042"/>
      <c r="AF20" s="1037"/>
      <c r="AG20" s="1038"/>
      <c r="AH20" s="1038"/>
      <c r="AI20" s="1038"/>
      <c r="AJ20" s="1039"/>
      <c r="AK20" s="1082"/>
      <c r="AL20" s="1083"/>
      <c r="AM20" s="1083"/>
      <c r="AN20" s="1083"/>
      <c r="AO20" s="1083"/>
      <c r="AP20" s="1083"/>
      <c r="AQ20" s="1083"/>
      <c r="AR20" s="1083"/>
      <c r="AS20" s="1083"/>
      <c r="AT20" s="1083"/>
      <c r="AU20" s="1084"/>
      <c r="AV20" s="1084"/>
      <c r="AW20" s="1084"/>
      <c r="AX20" s="1084"/>
      <c r="AY20" s="1085"/>
      <c r="AZ20" s="232"/>
      <c r="BA20" s="232"/>
      <c r="BB20" s="232"/>
      <c r="BC20" s="232"/>
      <c r="BD20" s="232"/>
      <c r="BE20" s="233"/>
      <c r="BF20" s="233"/>
      <c r="BG20" s="233"/>
      <c r="BH20" s="233"/>
      <c r="BI20" s="233"/>
      <c r="BJ20" s="233"/>
      <c r="BK20" s="233"/>
      <c r="BL20" s="233"/>
      <c r="BM20" s="233"/>
      <c r="BN20" s="233"/>
      <c r="BO20" s="233"/>
      <c r="BP20" s="233"/>
      <c r="BQ20" s="238">
        <v>14</v>
      </c>
      <c r="BR20" s="239"/>
      <c r="BS20" s="994"/>
      <c r="BT20" s="995"/>
      <c r="BU20" s="995"/>
      <c r="BV20" s="995"/>
      <c r="BW20" s="995"/>
      <c r="BX20" s="995"/>
      <c r="BY20" s="995"/>
      <c r="BZ20" s="995"/>
      <c r="CA20" s="995"/>
      <c r="CB20" s="995"/>
      <c r="CC20" s="995"/>
      <c r="CD20" s="995"/>
      <c r="CE20" s="995"/>
      <c r="CF20" s="995"/>
      <c r="CG20" s="1016"/>
      <c r="CH20" s="991"/>
      <c r="CI20" s="992"/>
      <c r="CJ20" s="992"/>
      <c r="CK20" s="992"/>
      <c r="CL20" s="993"/>
      <c r="CM20" s="991"/>
      <c r="CN20" s="992"/>
      <c r="CO20" s="992"/>
      <c r="CP20" s="992"/>
      <c r="CQ20" s="993"/>
      <c r="CR20" s="991"/>
      <c r="CS20" s="992"/>
      <c r="CT20" s="992"/>
      <c r="CU20" s="992"/>
      <c r="CV20" s="993"/>
      <c r="CW20" s="991"/>
      <c r="CX20" s="992"/>
      <c r="CY20" s="992"/>
      <c r="CZ20" s="992"/>
      <c r="DA20" s="993"/>
      <c r="DB20" s="991"/>
      <c r="DC20" s="992"/>
      <c r="DD20" s="992"/>
      <c r="DE20" s="992"/>
      <c r="DF20" s="993"/>
      <c r="DG20" s="991"/>
      <c r="DH20" s="992"/>
      <c r="DI20" s="992"/>
      <c r="DJ20" s="992"/>
      <c r="DK20" s="993"/>
      <c r="DL20" s="991"/>
      <c r="DM20" s="992"/>
      <c r="DN20" s="992"/>
      <c r="DO20" s="992"/>
      <c r="DP20" s="993"/>
      <c r="DQ20" s="991"/>
      <c r="DR20" s="992"/>
      <c r="DS20" s="992"/>
      <c r="DT20" s="992"/>
      <c r="DU20" s="993"/>
      <c r="DV20" s="994"/>
      <c r="DW20" s="995"/>
      <c r="DX20" s="995"/>
      <c r="DY20" s="995"/>
      <c r="DZ20" s="996"/>
      <c r="EA20" s="234"/>
    </row>
    <row r="21" spans="1:131" s="235" customFormat="1" ht="26.25" customHeight="1" thickBot="1" x14ac:dyDescent="0.2">
      <c r="A21" s="238">
        <v>15</v>
      </c>
      <c r="B21" s="1032"/>
      <c r="C21" s="1033"/>
      <c r="D21" s="1033"/>
      <c r="E21" s="1033"/>
      <c r="F21" s="1033"/>
      <c r="G21" s="1033"/>
      <c r="H21" s="1033"/>
      <c r="I21" s="1033"/>
      <c r="J21" s="1033"/>
      <c r="K21" s="1033"/>
      <c r="L21" s="1033"/>
      <c r="M21" s="1033"/>
      <c r="N21" s="1033"/>
      <c r="O21" s="1033"/>
      <c r="P21" s="1034"/>
      <c r="Q21" s="1040"/>
      <c r="R21" s="1041"/>
      <c r="S21" s="1041"/>
      <c r="T21" s="1041"/>
      <c r="U21" s="1041"/>
      <c r="V21" s="1041"/>
      <c r="W21" s="1041"/>
      <c r="X21" s="1041"/>
      <c r="Y21" s="1041"/>
      <c r="Z21" s="1041"/>
      <c r="AA21" s="1041"/>
      <c r="AB21" s="1041"/>
      <c r="AC21" s="1041"/>
      <c r="AD21" s="1041"/>
      <c r="AE21" s="1042"/>
      <c r="AF21" s="1037"/>
      <c r="AG21" s="1038"/>
      <c r="AH21" s="1038"/>
      <c r="AI21" s="1038"/>
      <c r="AJ21" s="1039"/>
      <c r="AK21" s="1082"/>
      <c r="AL21" s="1083"/>
      <c r="AM21" s="1083"/>
      <c r="AN21" s="1083"/>
      <c r="AO21" s="1083"/>
      <c r="AP21" s="1083"/>
      <c r="AQ21" s="1083"/>
      <c r="AR21" s="1083"/>
      <c r="AS21" s="1083"/>
      <c r="AT21" s="1083"/>
      <c r="AU21" s="1084"/>
      <c r="AV21" s="1084"/>
      <c r="AW21" s="1084"/>
      <c r="AX21" s="1084"/>
      <c r="AY21" s="1085"/>
      <c r="AZ21" s="232"/>
      <c r="BA21" s="232"/>
      <c r="BB21" s="232"/>
      <c r="BC21" s="232"/>
      <c r="BD21" s="232"/>
      <c r="BE21" s="233"/>
      <c r="BF21" s="233"/>
      <c r="BG21" s="233"/>
      <c r="BH21" s="233"/>
      <c r="BI21" s="233"/>
      <c r="BJ21" s="233"/>
      <c r="BK21" s="233"/>
      <c r="BL21" s="233"/>
      <c r="BM21" s="233"/>
      <c r="BN21" s="233"/>
      <c r="BO21" s="233"/>
      <c r="BP21" s="233"/>
      <c r="BQ21" s="238">
        <v>15</v>
      </c>
      <c r="BR21" s="239"/>
      <c r="BS21" s="994"/>
      <c r="BT21" s="995"/>
      <c r="BU21" s="995"/>
      <c r="BV21" s="995"/>
      <c r="BW21" s="995"/>
      <c r="BX21" s="995"/>
      <c r="BY21" s="995"/>
      <c r="BZ21" s="995"/>
      <c r="CA21" s="995"/>
      <c r="CB21" s="995"/>
      <c r="CC21" s="995"/>
      <c r="CD21" s="995"/>
      <c r="CE21" s="995"/>
      <c r="CF21" s="995"/>
      <c r="CG21" s="1016"/>
      <c r="CH21" s="991"/>
      <c r="CI21" s="992"/>
      <c r="CJ21" s="992"/>
      <c r="CK21" s="992"/>
      <c r="CL21" s="993"/>
      <c r="CM21" s="991"/>
      <c r="CN21" s="992"/>
      <c r="CO21" s="992"/>
      <c r="CP21" s="992"/>
      <c r="CQ21" s="993"/>
      <c r="CR21" s="991"/>
      <c r="CS21" s="992"/>
      <c r="CT21" s="992"/>
      <c r="CU21" s="992"/>
      <c r="CV21" s="993"/>
      <c r="CW21" s="991"/>
      <c r="CX21" s="992"/>
      <c r="CY21" s="992"/>
      <c r="CZ21" s="992"/>
      <c r="DA21" s="993"/>
      <c r="DB21" s="991"/>
      <c r="DC21" s="992"/>
      <c r="DD21" s="992"/>
      <c r="DE21" s="992"/>
      <c r="DF21" s="993"/>
      <c r="DG21" s="991"/>
      <c r="DH21" s="992"/>
      <c r="DI21" s="992"/>
      <c r="DJ21" s="992"/>
      <c r="DK21" s="993"/>
      <c r="DL21" s="991"/>
      <c r="DM21" s="992"/>
      <c r="DN21" s="992"/>
      <c r="DO21" s="992"/>
      <c r="DP21" s="993"/>
      <c r="DQ21" s="991"/>
      <c r="DR21" s="992"/>
      <c r="DS21" s="992"/>
      <c r="DT21" s="992"/>
      <c r="DU21" s="993"/>
      <c r="DV21" s="994"/>
      <c r="DW21" s="995"/>
      <c r="DX21" s="995"/>
      <c r="DY21" s="995"/>
      <c r="DZ21" s="996"/>
      <c r="EA21" s="234"/>
    </row>
    <row r="22" spans="1:131" s="235" customFormat="1" ht="26.25" customHeight="1" x14ac:dyDescent="0.15">
      <c r="A22" s="238">
        <v>16</v>
      </c>
      <c r="B22" s="1032"/>
      <c r="C22" s="1033"/>
      <c r="D22" s="1033"/>
      <c r="E22" s="1033"/>
      <c r="F22" s="1033"/>
      <c r="G22" s="1033"/>
      <c r="H22" s="1033"/>
      <c r="I22" s="1033"/>
      <c r="J22" s="1033"/>
      <c r="K22" s="1033"/>
      <c r="L22" s="1033"/>
      <c r="M22" s="1033"/>
      <c r="N22" s="1033"/>
      <c r="O22" s="1033"/>
      <c r="P22" s="1034"/>
      <c r="Q22" s="1075"/>
      <c r="R22" s="1076"/>
      <c r="S22" s="1076"/>
      <c r="T22" s="1076"/>
      <c r="U22" s="1076"/>
      <c r="V22" s="1076"/>
      <c r="W22" s="1076"/>
      <c r="X22" s="1076"/>
      <c r="Y22" s="1076"/>
      <c r="Z22" s="1076"/>
      <c r="AA22" s="1076"/>
      <c r="AB22" s="1076"/>
      <c r="AC22" s="1076"/>
      <c r="AD22" s="1076"/>
      <c r="AE22" s="1077"/>
      <c r="AF22" s="1037"/>
      <c r="AG22" s="1038"/>
      <c r="AH22" s="1038"/>
      <c r="AI22" s="1038"/>
      <c r="AJ22" s="1039"/>
      <c r="AK22" s="1078"/>
      <c r="AL22" s="1079"/>
      <c r="AM22" s="1079"/>
      <c r="AN22" s="1079"/>
      <c r="AO22" s="1079"/>
      <c r="AP22" s="1079"/>
      <c r="AQ22" s="1079"/>
      <c r="AR22" s="1079"/>
      <c r="AS22" s="1079"/>
      <c r="AT22" s="1079"/>
      <c r="AU22" s="1080"/>
      <c r="AV22" s="1080"/>
      <c r="AW22" s="1080"/>
      <c r="AX22" s="1080"/>
      <c r="AY22" s="1081"/>
      <c r="AZ22" s="1030" t="s">
        <v>390</v>
      </c>
      <c r="BA22" s="1030"/>
      <c r="BB22" s="1030"/>
      <c r="BC22" s="1030"/>
      <c r="BD22" s="1031"/>
      <c r="BE22" s="233"/>
      <c r="BF22" s="233"/>
      <c r="BG22" s="233"/>
      <c r="BH22" s="233"/>
      <c r="BI22" s="233"/>
      <c r="BJ22" s="233"/>
      <c r="BK22" s="233"/>
      <c r="BL22" s="233"/>
      <c r="BM22" s="233"/>
      <c r="BN22" s="233"/>
      <c r="BO22" s="233"/>
      <c r="BP22" s="233"/>
      <c r="BQ22" s="238">
        <v>16</v>
      </c>
      <c r="BR22" s="239"/>
      <c r="BS22" s="994"/>
      <c r="BT22" s="995"/>
      <c r="BU22" s="995"/>
      <c r="BV22" s="995"/>
      <c r="BW22" s="995"/>
      <c r="BX22" s="995"/>
      <c r="BY22" s="995"/>
      <c r="BZ22" s="995"/>
      <c r="CA22" s="995"/>
      <c r="CB22" s="995"/>
      <c r="CC22" s="995"/>
      <c r="CD22" s="995"/>
      <c r="CE22" s="995"/>
      <c r="CF22" s="995"/>
      <c r="CG22" s="1016"/>
      <c r="CH22" s="991"/>
      <c r="CI22" s="992"/>
      <c r="CJ22" s="992"/>
      <c r="CK22" s="992"/>
      <c r="CL22" s="993"/>
      <c r="CM22" s="991"/>
      <c r="CN22" s="992"/>
      <c r="CO22" s="992"/>
      <c r="CP22" s="992"/>
      <c r="CQ22" s="993"/>
      <c r="CR22" s="991"/>
      <c r="CS22" s="992"/>
      <c r="CT22" s="992"/>
      <c r="CU22" s="992"/>
      <c r="CV22" s="993"/>
      <c r="CW22" s="991"/>
      <c r="CX22" s="992"/>
      <c r="CY22" s="992"/>
      <c r="CZ22" s="992"/>
      <c r="DA22" s="993"/>
      <c r="DB22" s="991"/>
      <c r="DC22" s="992"/>
      <c r="DD22" s="992"/>
      <c r="DE22" s="992"/>
      <c r="DF22" s="993"/>
      <c r="DG22" s="991"/>
      <c r="DH22" s="992"/>
      <c r="DI22" s="992"/>
      <c r="DJ22" s="992"/>
      <c r="DK22" s="993"/>
      <c r="DL22" s="991"/>
      <c r="DM22" s="992"/>
      <c r="DN22" s="992"/>
      <c r="DO22" s="992"/>
      <c r="DP22" s="993"/>
      <c r="DQ22" s="991"/>
      <c r="DR22" s="992"/>
      <c r="DS22" s="992"/>
      <c r="DT22" s="992"/>
      <c r="DU22" s="993"/>
      <c r="DV22" s="994"/>
      <c r="DW22" s="995"/>
      <c r="DX22" s="995"/>
      <c r="DY22" s="995"/>
      <c r="DZ22" s="996"/>
      <c r="EA22" s="234"/>
    </row>
    <row r="23" spans="1:131" s="235" customFormat="1" ht="26.25" customHeight="1" thickBot="1" x14ac:dyDescent="0.2">
      <c r="A23" s="240" t="s">
        <v>391</v>
      </c>
      <c r="B23" s="937" t="s">
        <v>392</v>
      </c>
      <c r="C23" s="938"/>
      <c r="D23" s="938"/>
      <c r="E23" s="938"/>
      <c r="F23" s="938"/>
      <c r="G23" s="938"/>
      <c r="H23" s="938"/>
      <c r="I23" s="938"/>
      <c r="J23" s="938"/>
      <c r="K23" s="938"/>
      <c r="L23" s="938"/>
      <c r="M23" s="938"/>
      <c r="N23" s="938"/>
      <c r="O23" s="938"/>
      <c r="P23" s="948"/>
      <c r="Q23" s="1069">
        <v>29034</v>
      </c>
      <c r="R23" s="1063"/>
      <c r="S23" s="1063"/>
      <c r="T23" s="1063"/>
      <c r="U23" s="1063"/>
      <c r="V23" s="1063">
        <v>27067</v>
      </c>
      <c r="W23" s="1063"/>
      <c r="X23" s="1063"/>
      <c r="Y23" s="1063"/>
      <c r="Z23" s="1063"/>
      <c r="AA23" s="1063">
        <v>1967</v>
      </c>
      <c r="AB23" s="1063"/>
      <c r="AC23" s="1063"/>
      <c r="AD23" s="1063"/>
      <c r="AE23" s="1070"/>
      <c r="AF23" s="1071">
        <v>1682</v>
      </c>
      <c r="AG23" s="1063"/>
      <c r="AH23" s="1063"/>
      <c r="AI23" s="1063"/>
      <c r="AJ23" s="1072"/>
      <c r="AK23" s="1073"/>
      <c r="AL23" s="1074"/>
      <c r="AM23" s="1074"/>
      <c r="AN23" s="1074"/>
      <c r="AO23" s="1074"/>
      <c r="AP23" s="1063">
        <v>24540</v>
      </c>
      <c r="AQ23" s="1063"/>
      <c r="AR23" s="1063"/>
      <c r="AS23" s="1063"/>
      <c r="AT23" s="1063"/>
      <c r="AU23" s="1064"/>
      <c r="AV23" s="1064"/>
      <c r="AW23" s="1064"/>
      <c r="AX23" s="1064"/>
      <c r="AY23" s="1065"/>
      <c r="AZ23" s="1066" t="s">
        <v>393</v>
      </c>
      <c r="BA23" s="1067"/>
      <c r="BB23" s="1067"/>
      <c r="BC23" s="1067"/>
      <c r="BD23" s="1068"/>
      <c r="BE23" s="233"/>
      <c r="BF23" s="233"/>
      <c r="BG23" s="233"/>
      <c r="BH23" s="233"/>
      <c r="BI23" s="233"/>
      <c r="BJ23" s="233"/>
      <c r="BK23" s="233"/>
      <c r="BL23" s="233"/>
      <c r="BM23" s="233"/>
      <c r="BN23" s="233"/>
      <c r="BO23" s="233"/>
      <c r="BP23" s="233"/>
      <c r="BQ23" s="238">
        <v>17</v>
      </c>
      <c r="BR23" s="239"/>
      <c r="BS23" s="994"/>
      <c r="BT23" s="995"/>
      <c r="BU23" s="995"/>
      <c r="BV23" s="995"/>
      <c r="BW23" s="995"/>
      <c r="BX23" s="995"/>
      <c r="BY23" s="995"/>
      <c r="BZ23" s="995"/>
      <c r="CA23" s="995"/>
      <c r="CB23" s="995"/>
      <c r="CC23" s="995"/>
      <c r="CD23" s="995"/>
      <c r="CE23" s="995"/>
      <c r="CF23" s="995"/>
      <c r="CG23" s="1016"/>
      <c r="CH23" s="991"/>
      <c r="CI23" s="992"/>
      <c r="CJ23" s="992"/>
      <c r="CK23" s="992"/>
      <c r="CL23" s="993"/>
      <c r="CM23" s="991"/>
      <c r="CN23" s="992"/>
      <c r="CO23" s="992"/>
      <c r="CP23" s="992"/>
      <c r="CQ23" s="993"/>
      <c r="CR23" s="991"/>
      <c r="CS23" s="992"/>
      <c r="CT23" s="992"/>
      <c r="CU23" s="992"/>
      <c r="CV23" s="993"/>
      <c r="CW23" s="991"/>
      <c r="CX23" s="992"/>
      <c r="CY23" s="992"/>
      <c r="CZ23" s="992"/>
      <c r="DA23" s="993"/>
      <c r="DB23" s="991"/>
      <c r="DC23" s="992"/>
      <c r="DD23" s="992"/>
      <c r="DE23" s="992"/>
      <c r="DF23" s="993"/>
      <c r="DG23" s="991"/>
      <c r="DH23" s="992"/>
      <c r="DI23" s="992"/>
      <c r="DJ23" s="992"/>
      <c r="DK23" s="993"/>
      <c r="DL23" s="991"/>
      <c r="DM23" s="992"/>
      <c r="DN23" s="992"/>
      <c r="DO23" s="992"/>
      <c r="DP23" s="993"/>
      <c r="DQ23" s="991"/>
      <c r="DR23" s="992"/>
      <c r="DS23" s="992"/>
      <c r="DT23" s="992"/>
      <c r="DU23" s="993"/>
      <c r="DV23" s="994"/>
      <c r="DW23" s="995"/>
      <c r="DX23" s="995"/>
      <c r="DY23" s="995"/>
      <c r="DZ23" s="996"/>
      <c r="EA23" s="234"/>
    </row>
    <row r="24" spans="1:131" s="235" customFormat="1" ht="26.25" customHeight="1" x14ac:dyDescent="0.15">
      <c r="A24" s="1062" t="s">
        <v>394</v>
      </c>
      <c r="B24" s="1062"/>
      <c r="C24" s="1062"/>
      <c r="D24" s="1062"/>
      <c r="E24" s="1062"/>
      <c r="F24" s="1062"/>
      <c r="G24" s="1062"/>
      <c r="H24" s="1062"/>
      <c r="I24" s="1062"/>
      <c r="J24" s="1062"/>
      <c r="K24" s="1062"/>
      <c r="L24" s="1062"/>
      <c r="M24" s="1062"/>
      <c r="N24" s="1062"/>
      <c r="O24" s="1062"/>
      <c r="P24" s="1062"/>
      <c r="Q24" s="1062"/>
      <c r="R24" s="1062"/>
      <c r="S24" s="1062"/>
      <c r="T24" s="1062"/>
      <c r="U24" s="1062"/>
      <c r="V24" s="1062"/>
      <c r="W24" s="1062"/>
      <c r="X24" s="1062"/>
      <c r="Y24" s="1062"/>
      <c r="Z24" s="1062"/>
      <c r="AA24" s="1062"/>
      <c r="AB24" s="1062"/>
      <c r="AC24" s="1062"/>
      <c r="AD24" s="1062"/>
      <c r="AE24" s="1062"/>
      <c r="AF24" s="1062"/>
      <c r="AG24" s="1062"/>
      <c r="AH24" s="1062"/>
      <c r="AI24" s="1062"/>
      <c r="AJ24" s="1062"/>
      <c r="AK24" s="1062"/>
      <c r="AL24" s="1062"/>
      <c r="AM24" s="1062"/>
      <c r="AN24" s="1062"/>
      <c r="AO24" s="1062"/>
      <c r="AP24" s="1062"/>
      <c r="AQ24" s="1062"/>
      <c r="AR24" s="1062"/>
      <c r="AS24" s="1062"/>
      <c r="AT24" s="1062"/>
      <c r="AU24" s="1062"/>
      <c r="AV24" s="1062"/>
      <c r="AW24" s="1062"/>
      <c r="AX24" s="1062"/>
      <c r="AY24" s="1062"/>
      <c r="AZ24" s="232"/>
      <c r="BA24" s="232"/>
      <c r="BB24" s="232"/>
      <c r="BC24" s="232"/>
      <c r="BD24" s="232"/>
      <c r="BE24" s="233"/>
      <c r="BF24" s="233"/>
      <c r="BG24" s="233"/>
      <c r="BH24" s="233"/>
      <c r="BI24" s="233"/>
      <c r="BJ24" s="233"/>
      <c r="BK24" s="233"/>
      <c r="BL24" s="233"/>
      <c r="BM24" s="233"/>
      <c r="BN24" s="233"/>
      <c r="BO24" s="233"/>
      <c r="BP24" s="233"/>
      <c r="BQ24" s="238">
        <v>18</v>
      </c>
      <c r="BR24" s="239"/>
      <c r="BS24" s="994"/>
      <c r="BT24" s="995"/>
      <c r="BU24" s="995"/>
      <c r="BV24" s="995"/>
      <c r="BW24" s="995"/>
      <c r="BX24" s="995"/>
      <c r="BY24" s="995"/>
      <c r="BZ24" s="995"/>
      <c r="CA24" s="995"/>
      <c r="CB24" s="995"/>
      <c r="CC24" s="995"/>
      <c r="CD24" s="995"/>
      <c r="CE24" s="995"/>
      <c r="CF24" s="995"/>
      <c r="CG24" s="1016"/>
      <c r="CH24" s="991"/>
      <c r="CI24" s="992"/>
      <c r="CJ24" s="992"/>
      <c r="CK24" s="992"/>
      <c r="CL24" s="993"/>
      <c r="CM24" s="991"/>
      <c r="CN24" s="992"/>
      <c r="CO24" s="992"/>
      <c r="CP24" s="992"/>
      <c r="CQ24" s="993"/>
      <c r="CR24" s="991"/>
      <c r="CS24" s="992"/>
      <c r="CT24" s="992"/>
      <c r="CU24" s="992"/>
      <c r="CV24" s="993"/>
      <c r="CW24" s="991"/>
      <c r="CX24" s="992"/>
      <c r="CY24" s="992"/>
      <c r="CZ24" s="992"/>
      <c r="DA24" s="993"/>
      <c r="DB24" s="991"/>
      <c r="DC24" s="992"/>
      <c r="DD24" s="992"/>
      <c r="DE24" s="992"/>
      <c r="DF24" s="993"/>
      <c r="DG24" s="991"/>
      <c r="DH24" s="992"/>
      <c r="DI24" s="992"/>
      <c r="DJ24" s="992"/>
      <c r="DK24" s="993"/>
      <c r="DL24" s="991"/>
      <c r="DM24" s="992"/>
      <c r="DN24" s="992"/>
      <c r="DO24" s="992"/>
      <c r="DP24" s="993"/>
      <c r="DQ24" s="991"/>
      <c r="DR24" s="992"/>
      <c r="DS24" s="992"/>
      <c r="DT24" s="992"/>
      <c r="DU24" s="993"/>
      <c r="DV24" s="994"/>
      <c r="DW24" s="995"/>
      <c r="DX24" s="995"/>
      <c r="DY24" s="995"/>
      <c r="DZ24" s="996"/>
      <c r="EA24" s="234"/>
    </row>
    <row r="25" spans="1:131" ht="26.25" customHeight="1" thickBot="1" x14ac:dyDescent="0.2">
      <c r="A25" s="1061" t="s">
        <v>395</v>
      </c>
      <c r="B25" s="1061"/>
      <c r="C25" s="1061"/>
      <c r="D25" s="1061"/>
      <c r="E25" s="1061"/>
      <c r="F25" s="1061"/>
      <c r="G25" s="1061"/>
      <c r="H25" s="1061"/>
      <c r="I25" s="1061"/>
      <c r="J25" s="1061"/>
      <c r="K25" s="1061"/>
      <c r="L25" s="1061"/>
      <c r="M25" s="1061"/>
      <c r="N25" s="1061"/>
      <c r="O25" s="1061"/>
      <c r="P25" s="1061"/>
      <c r="Q25" s="1061"/>
      <c r="R25" s="1061"/>
      <c r="S25" s="1061"/>
      <c r="T25" s="1061"/>
      <c r="U25" s="1061"/>
      <c r="V25" s="1061"/>
      <c r="W25" s="1061"/>
      <c r="X25" s="1061"/>
      <c r="Y25" s="1061"/>
      <c r="Z25" s="1061"/>
      <c r="AA25" s="1061"/>
      <c r="AB25" s="1061"/>
      <c r="AC25" s="1061"/>
      <c r="AD25" s="1061"/>
      <c r="AE25" s="1061"/>
      <c r="AF25" s="1061"/>
      <c r="AG25" s="1061"/>
      <c r="AH25" s="1061"/>
      <c r="AI25" s="1061"/>
      <c r="AJ25" s="1061"/>
      <c r="AK25" s="1061"/>
      <c r="AL25" s="1061"/>
      <c r="AM25" s="1061"/>
      <c r="AN25" s="1061"/>
      <c r="AO25" s="1061"/>
      <c r="AP25" s="1061"/>
      <c r="AQ25" s="1061"/>
      <c r="AR25" s="1061"/>
      <c r="AS25" s="1061"/>
      <c r="AT25" s="1061"/>
      <c r="AU25" s="1061"/>
      <c r="AV25" s="1061"/>
      <c r="AW25" s="1061"/>
      <c r="AX25" s="1061"/>
      <c r="AY25" s="1061"/>
      <c r="AZ25" s="1061"/>
      <c r="BA25" s="1061"/>
      <c r="BB25" s="1061"/>
      <c r="BC25" s="1061"/>
      <c r="BD25" s="1061"/>
      <c r="BE25" s="1061"/>
      <c r="BF25" s="1061"/>
      <c r="BG25" s="1061"/>
      <c r="BH25" s="1061"/>
      <c r="BI25" s="1061"/>
      <c r="BJ25" s="232"/>
      <c r="BK25" s="232"/>
      <c r="BL25" s="232"/>
      <c r="BM25" s="232"/>
      <c r="BN25" s="232"/>
      <c r="BO25" s="241"/>
      <c r="BP25" s="241"/>
      <c r="BQ25" s="238">
        <v>19</v>
      </c>
      <c r="BR25" s="239"/>
      <c r="BS25" s="994"/>
      <c r="BT25" s="995"/>
      <c r="BU25" s="995"/>
      <c r="BV25" s="995"/>
      <c r="BW25" s="995"/>
      <c r="BX25" s="995"/>
      <c r="BY25" s="995"/>
      <c r="BZ25" s="995"/>
      <c r="CA25" s="995"/>
      <c r="CB25" s="995"/>
      <c r="CC25" s="995"/>
      <c r="CD25" s="995"/>
      <c r="CE25" s="995"/>
      <c r="CF25" s="995"/>
      <c r="CG25" s="1016"/>
      <c r="CH25" s="991"/>
      <c r="CI25" s="992"/>
      <c r="CJ25" s="992"/>
      <c r="CK25" s="992"/>
      <c r="CL25" s="993"/>
      <c r="CM25" s="991"/>
      <c r="CN25" s="992"/>
      <c r="CO25" s="992"/>
      <c r="CP25" s="992"/>
      <c r="CQ25" s="993"/>
      <c r="CR25" s="991"/>
      <c r="CS25" s="992"/>
      <c r="CT25" s="992"/>
      <c r="CU25" s="992"/>
      <c r="CV25" s="993"/>
      <c r="CW25" s="991"/>
      <c r="CX25" s="992"/>
      <c r="CY25" s="992"/>
      <c r="CZ25" s="992"/>
      <c r="DA25" s="993"/>
      <c r="DB25" s="991"/>
      <c r="DC25" s="992"/>
      <c r="DD25" s="992"/>
      <c r="DE25" s="992"/>
      <c r="DF25" s="993"/>
      <c r="DG25" s="991"/>
      <c r="DH25" s="992"/>
      <c r="DI25" s="992"/>
      <c r="DJ25" s="992"/>
      <c r="DK25" s="993"/>
      <c r="DL25" s="991"/>
      <c r="DM25" s="992"/>
      <c r="DN25" s="992"/>
      <c r="DO25" s="992"/>
      <c r="DP25" s="993"/>
      <c r="DQ25" s="991"/>
      <c r="DR25" s="992"/>
      <c r="DS25" s="992"/>
      <c r="DT25" s="992"/>
      <c r="DU25" s="993"/>
      <c r="DV25" s="994"/>
      <c r="DW25" s="995"/>
      <c r="DX25" s="995"/>
      <c r="DY25" s="995"/>
      <c r="DZ25" s="996"/>
      <c r="EA25" s="230"/>
    </row>
    <row r="26" spans="1:131" ht="26.25" customHeight="1" x14ac:dyDescent="0.15">
      <c r="A26" s="997" t="s">
        <v>372</v>
      </c>
      <c r="B26" s="998"/>
      <c r="C26" s="998"/>
      <c r="D26" s="998"/>
      <c r="E26" s="998"/>
      <c r="F26" s="998"/>
      <c r="G26" s="998"/>
      <c r="H26" s="998"/>
      <c r="I26" s="998"/>
      <c r="J26" s="998"/>
      <c r="K26" s="998"/>
      <c r="L26" s="998"/>
      <c r="M26" s="998"/>
      <c r="N26" s="998"/>
      <c r="O26" s="998"/>
      <c r="P26" s="999"/>
      <c r="Q26" s="1003" t="s">
        <v>396</v>
      </c>
      <c r="R26" s="1004"/>
      <c r="S26" s="1004"/>
      <c r="T26" s="1004"/>
      <c r="U26" s="1005"/>
      <c r="V26" s="1003" t="s">
        <v>397</v>
      </c>
      <c r="W26" s="1004"/>
      <c r="X26" s="1004"/>
      <c r="Y26" s="1004"/>
      <c r="Z26" s="1005"/>
      <c r="AA26" s="1003" t="s">
        <v>398</v>
      </c>
      <c r="AB26" s="1004"/>
      <c r="AC26" s="1004"/>
      <c r="AD26" s="1004"/>
      <c r="AE26" s="1004"/>
      <c r="AF26" s="1057" t="s">
        <v>399</v>
      </c>
      <c r="AG26" s="1010"/>
      <c r="AH26" s="1010"/>
      <c r="AI26" s="1010"/>
      <c r="AJ26" s="1058"/>
      <c r="AK26" s="1004" t="s">
        <v>400</v>
      </c>
      <c r="AL26" s="1004"/>
      <c r="AM26" s="1004"/>
      <c r="AN26" s="1004"/>
      <c r="AO26" s="1005"/>
      <c r="AP26" s="1003" t="s">
        <v>401</v>
      </c>
      <c r="AQ26" s="1004"/>
      <c r="AR26" s="1004"/>
      <c r="AS26" s="1004"/>
      <c r="AT26" s="1005"/>
      <c r="AU26" s="1003" t="s">
        <v>402</v>
      </c>
      <c r="AV26" s="1004"/>
      <c r="AW26" s="1004"/>
      <c r="AX26" s="1004"/>
      <c r="AY26" s="1005"/>
      <c r="AZ26" s="1003" t="s">
        <v>403</v>
      </c>
      <c r="BA26" s="1004"/>
      <c r="BB26" s="1004"/>
      <c r="BC26" s="1004"/>
      <c r="BD26" s="1005"/>
      <c r="BE26" s="1003" t="s">
        <v>379</v>
      </c>
      <c r="BF26" s="1004"/>
      <c r="BG26" s="1004"/>
      <c r="BH26" s="1004"/>
      <c r="BI26" s="1017"/>
      <c r="BJ26" s="232"/>
      <c r="BK26" s="232"/>
      <c r="BL26" s="232"/>
      <c r="BM26" s="232"/>
      <c r="BN26" s="232"/>
      <c r="BO26" s="241"/>
      <c r="BP26" s="241"/>
      <c r="BQ26" s="238">
        <v>20</v>
      </c>
      <c r="BR26" s="239"/>
      <c r="BS26" s="994"/>
      <c r="BT26" s="995"/>
      <c r="BU26" s="995"/>
      <c r="BV26" s="995"/>
      <c r="BW26" s="995"/>
      <c r="BX26" s="995"/>
      <c r="BY26" s="995"/>
      <c r="BZ26" s="995"/>
      <c r="CA26" s="995"/>
      <c r="CB26" s="995"/>
      <c r="CC26" s="995"/>
      <c r="CD26" s="995"/>
      <c r="CE26" s="995"/>
      <c r="CF26" s="995"/>
      <c r="CG26" s="1016"/>
      <c r="CH26" s="991"/>
      <c r="CI26" s="992"/>
      <c r="CJ26" s="992"/>
      <c r="CK26" s="992"/>
      <c r="CL26" s="993"/>
      <c r="CM26" s="991"/>
      <c r="CN26" s="992"/>
      <c r="CO26" s="992"/>
      <c r="CP26" s="992"/>
      <c r="CQ26" s="993"/>
      <c r="CR26" s="991"/>
      <c r="CS26" s="992"/>
      <c r="CT26" s="992"/>
      <c r="CU26" s="992"/>
      <c r="CV26" s="993"/>
      <c r="CW26" s="991"/>
      <c r="CX26" s="992"/>
      <c r="CY26" s="992"/>
      <c r="CZ26" s="992"/>
      <c r="DA26" s="993"/>
      <c r="DB26" s="991"/>
      <c r="DC26" s="992"/>
      <c r="DD26" s="992"/>
      <c r="DE26" s="992"/>
      <c r="DF26" s="993"/>
      <c r="DG26" s="991"/>
      <c r="DH26" s="992"/>
      <c r="DI26" s="992"/>
      <c r="DJ26" s="992"/>
      <c r="DK26" s="993"/>
      <c r="DL26" s="991"/>
      <c r="DM26" s="992"/>
      <c r="DN26" s="992"/>
      <c r="DO26" s="992"/>
      <c r="DP26" s="993"/>
      <c r="DQ26" s="991"/>
      <c r="DR26" s="992"/>
      <c r="DS26" s="992"/>
      <c r="DT26" s="992"/>
      <c r="DU26" s="993"/>
      <c r="DV26" s="994"/>
      <c r="DW26" s="995"/>
      <c r="DX26" s="995"/>
      <c r="DY26" s="995"/>
      <c r="DZ26" s="996"/>
      <c r="EA26" s="230"/>
    </row>
    <row r="27" spans="1:131" ht="26.25" customHeight="1" thickBot="1" x14ac:dyDescent="0.2">
      <c r="A27" s="1000"/>
      <c r="B27" s="1001"/>
      <c r="C27" s="1001"/>
      <c r="D27" s="1001"/>
      <c r="E27" s="1001"/>
      <c r="F27" s="1001"/>
      <c r="G27" s="1001"/>
      <c r="H27" s="1001"/>
      <c r="I27" s="1001"/>
      <c r="J27" s="1001"/>
      <c r="K27" s="1001"/>
      <c r="L27" s="1001"/>
      <c r="M27" s="1001"/>
      <c r="N27" s="1001"/>
      <c r="O27" s="1001"/>
      <c r="P27" s="1002"/>
      <c r="Q27" s="1006"/>
      <c r="R27" s="1007"/>
      <c r="S27" s="1007"/>
      <c r="T27" s="1007"/>
      <c r="U27" s="1008"/>
      <c r="V27" s="1006"/>
      <c r="W27" s="1007"/>
      <c r="X27" s="1007"/>
      <c r="Y27" s="1007"/>
      <c r="Z27" s="1008"/>
      <c r="AA27" s="1006"/>
      <c r="AB27" s="1007"/>
      <c r="AC27" s="1007"/>
      <c r="AD27" s="1007"/>
      <c r="AE27" s="1007"/>
      <c r="AF27" s="1059"/>
      <c r="AG27" s="1013"/>
      <c r="AH27" s="1013"/>
      <c r="AI27" s="1013"/>
      <c r="AJ27" s="1060"/>
      <c r="AK27" s="1007"/>
      <c r="AL27" s="1007"/>
      <c r="AM27" s="1007"/>
      <c r="AN27" s="1007"/>
      <c r="AO27" s="1008"/>
      <c r="AP27" s="1006"/>
      <c r="AQ27" s="1007"/>
      <c r="AR27" s="1007"/>
      <c r="AS27" s="1007"/>
      <c r="AT27" s="1008"/>
      <c r="AU27" s="1006"/>
      <c r="AV27" s="1007"/>
      <c r="AW27" s="1007"/>
      <c r="AX27" s="1007"/>
      <c r="AY27" s="1008"/>
      <c r="AZ27" s="1006"/>
      <c r="BA27" s="1007"/>
      <c r="BB27" s="1007"/>
      <c r="BC27" s="1007"/>
      <c r="BD27" s="1008"/>
      <c r="BE27" s="1006"/>
      <c r="BF27" s="1007"/>
      <c r="BG27" s="1007"/>
      <c r="BH27" s="1007"/>
      <c r="BI27" s="1018"/>
      <c r="BJ27" s="232"/>
      <c r="BK27" s="232"/>
      <c r="BL27" s="232"/>
      <c r="BM27" s="232"/>
      <c r="BN27" s="232"/>
      <c r="BO27" s="241"/>
      <c r="BP27" s="241"/>
      <c r="BQ27" s="238">
        <v>21</v>
      </c>
      <c r="BR27" s="239"/>
      <c r="BS27" s="994"/>
      <c r="BT27" s="995"/>
      <c r="BU27" s="995"/>
      <c r="BV27" s="995"/>
      <c r="BW27" s="995"/>
      <c r="BX27" s="995"/>
      <c r="BY27" s="995"/>
      <c r="BZ27" s="995"/>
      <c r="CA27" s="995"/>
      <c r="CB27" s="995"/>
      <c r="CC27" s="995"/>
      <c r="CD27" s="995"/>
      <c r="CE27" s="995"/>
      <c r="CF27" s="995"/>
      <c r="CG27" s="1016"/>
      <c r="CH27" s="991"/>
      <c r="CI27" s="992"/>
      <c r="CJ27" s="992"/>
      <c r="CK27" s="992"/>
      <c r="CL27" s="993"/>
      <c r="CM27" s="991"/>
      <c r="CN27" s="992"/>
      <c r="CO27" s="992"/>
      <c r="CP27" s="992"/>
      <c r="CQ27" s="993"/>
      <c r="CR27" s="991"/>
      <c r="CS27" s="992"/>
      <c r="CT27" s="992"/>
      <c r="CU27" s="992"/>
      <c r="CV27" s="993"/>
      <c r="CW27" s="991"/>
      <c r="CX27" s="992"/>
      <c r="CY27" s="992"/>
      <c r="CZ27" s="992"/>
      <c r="DA27" s="993"/>
      <c r="DB27" s="991"/>
      <c r="DC27" s="992"/>
      <c r="DD27" s="992"/>
      <c r="DE27" s="992"/>
      <c r="DF27" s="993"/>
      <c r="DG27" s="991"/>
      <c r="DH27" s="992"/>
      <c r="DI27" s="992"/>
      <c r="DJ27" s="992"/>
      <c r="DK27" s="993"/>
      <c r="DL27" s="991"/>
      <c r="DM27" s="992"/>
      <c r="DN27" s="992"/>
      <c r="DO27" s="992"/>
      <c r="DP27" s="993"/>
      <c r="DQ27" s="991"/>
      <c r="DR27" s="992"/>
      <c r="DS27" s="992"/>
      <c r="DT27" s="992"/>
      <c r="DU27" s="993"/>
      <c r="DV27" s="994"/>
      <c r="DW27" s="995"/>
      <c r="DX27" s="995"/>
      <c r="DY27" s="995"/>
      <c r="DZ27" s="996"/>
      <c r="EA27" s="230"/>
    </row>
    <row r="28" spans="1:131" ht="26.25" customHeight="1" thickTop="1" x14ac:dyDescent="0.15">
      <c r="A28" s="242">
        <v>1</v>
      </c>
      <c r="B28" s="1049" t="s">
        <v>404</v>
      </c>
      <c r="C28" s="1050"/>
      <c r="D28" s="1050"/>
      <c r="E28" s="1050"/>
      <c r="F28" s="1050"/>
      <c r="G28" s="1050"/>
      <c r="H28" s="1050"/>
      <c r="I28" s="1050"/>
      <c r="J28" s="1050"/>
      <c r="K28" s="1050"/>
      <c r="L28" s="1050"/>
      <c r="M28" s="1050"/>
      <c r="N28" s="1050"/>
      <c r="O28" s="1050"/>
      <c r="P28" s="1051"/>
      <c r="Q28" s="1052">
        <v>4979</v>
      </c>
      <c r="R28" s="1053"/>
      <c r="S28" s="1053"/>
      <c r="T28" s="1053"/>
      <c r="U28" s="1053"/>
      <c r="V28" s="1053">
        <v>4737</v>
      </c>
      <c r="W28" s="1053"/>
      <c r="X28" s="1053"/>
      <c r="Y28" s="1053"/>
      <c r="Z28" s="1053"/>
      <c r="AA28" s="1053">
        <v>242</v>
      </c>
      <c r="AB28" s="1053"/>
      <c r="AC28" s="1053"/>
      <c r="AD28" s="1053"/>
      <c r="AE28" s="1054"/>
      <c r="AF28" s="1055">
        <v>242</v>
      </c>
      <c r="AG28" s="1053"/>
      <c r="AH28" s="1053"/>
      <c r="AI28" s="1053"/>
      <c r="AJ28" s="1056"/>
      <c r="AK28" s="1044">
        <v>370</v>
      </c>
      <c r="AL28" s="1045"/>
      <c r="AM28" s="1045"/>
      <c r="AN28" s="1045"/>
      <c r="AO28" s="1045"/>
      <c r="AP28" s="1045" t="s">
        <v>587</v>
      </c>
      <c r="AQ28" s="1045"/>
      <c r="AR28" s="1045"/>
      <c r="AS28" s="1045"/>
      <c r="AT28" s="1045"/>
      <c r="AU28" s="1045" t="s">
        <v>586</v>
      </c>
      <c r="AV28" s="1045"/>
      <c r="AW28" s="1045"/>
      <c r="AX28" s="1045"/>
      <c r="AY28" s="1045"/>
      <c r="AZ28" s="1046" t="s">
        <v>586</v>
      </c>
      <c r="BA28" s="1046"/>
      <c r="BB28" s="1046"/>
      <c r="BC28" s="1046"/>
      <c r="BD28" s="1046"/>
      <c r="BE28" s="1047"/>
      <c r="BF28" s="1047"/>
      <c r="BG28" s="1047"/>
      <c r="BH28" s="1047"/>
      <c r="BI28" s="1048"/>
      <c r="BJ28" s="232"/>
      <c r="BK28" s="232"/>
      <c r="BL28" s="232"/>
      <c r="BM28" s="232"/>
      <c r="BN28" s="232"/>
      <c r="BO28" s="241"/>
      <c r="BP28" s="241"/>
      <c r="BQ28" s="238">
        <v>22</v>
      </c>
      <c r="BR28" s="239"/>
      <c r="BS28" s="994"/>
      <c r="BT28" s="995"/>
      <c r="BU28" s="995"/>
      <c r="BV28" s="995"/>
      <c r="BW28" s="995"/>
      <c r="BX28" s="995"/>
      <c r="BY28" s="995"/>
      <c r="BZ28" s="995"/>
      <c r="CA28" s="995"/>
      <c r="CB28" s="995"/>
      <c r="CC28" s="995"/>
      <c r="CD28" s="995"/>
      <c r="CE28" s="995"/>
      <c r="CF28" s="995"/>
      <c r="CG28" s="1016"/>
      <c r="CH28" s="991"/>
      <c r="CI28" s="992"/>
      <c r="CJ28" s="992"/>
      <c r="CK28" s="992"/>
      <c r="CL28" s="993"/>
      <c r="CM28" s="991"/>
      <c r="CN28" s="992"/>
      <c r="CO28" s="992"/>
      <c r="CP28" s="992"/>
      <c r="CQ28" s="993"/>
      <c r="CR28" s="991"/>
      <c r="CS28" s="992"/>
      <c r="CT28" s="992"/>
      <c r="CU28" s="992"/>
      <c r="CV28" s="993"/>
      <c r="CW28" s="991"/>
      <c r="CX28" s="992"/>
      <c r="CY28" s="992"/>
      <c r="CZ28" s="992"/>
      <c r="DA28" s="993"/>
      <c r="DB28" s="991"/>
      <c r="DC28" s="992"/>
      <c r="DD28" s="992"/>
      <c r="DE28" s="992"/>
      <c r="DF28" s="993"/>
      <c r="DG28" s="991"/>
      <c r="DH28" s="992"/>
      <c r="DI28" s="992"/>
      <c r="DJ28" s="992"/>
      <c r="DK28" s="993"/>
      <c r="DL28" s="991"/>
      <c r="DM28" s="992"/>
      <c r="DN28" s="992"/>
      <c r="DO28" s="992"/>
      <c r="DP28" s="993"/>
      <c r="DQ28" s="991"/>
      <c r="DR28" s="992"/>
      <c r="DS28" s="992"/>
      <c r="DT28" s="992"/>
      <c r="DU28" s="993"/>
      <c r="DV28" s="994"/>
      <c r="DW28" s="995"/>
      <c r="DX28" s="995"/>
      <c r="DY28" s="995"/>
      <c r="DZ28" s="996"/>
      <c r="EA28" s="230"/>
    </row>
    <row r="29" spans="1:131" ht="26.25" customHeight="1" x14ac:dyDescent="0.15">
      <c r="A29" s="242">
        <v>2</v>
      </c>
      <c r="B29" s="1032" t="s">
        <v>405</v>
      </c>
      <c r="C29" s="1033"/>
      <c r="D29" s="1033"/>
      <c r="E29" s="1033"/>
      <c r="F29" s="1033"/>
      <c r="G29" s="1033"/>
      <c r="H29" s="1033"/>
      <c r="I29" s="1033"/>
      <c r="J29" s="1033"/>
      <c r="K29" s="1033"/>
      <c r="L29" s="1033"/>
      <c r="M29" s="1033"/>
      <c r="N29" s="1033"/>
      <c r="O29" s="1033"/>
      <c r="P29" s="1034"/>
      <c r="Q29" s="1040">
        <v>6583</v>
      </c>
      <c r="R29" s="1041"/>
      <c r="S29" s="1041"/>
      <c r="T29" s="1041"/>
      <c r="U29" s="1041"/>
      <c r="V29" s="1041">
        <v>6471</v>
      </c>
      <c r="W29" s="1041"/>
      <c r="X29" s="1041"/>
      <c r="Y29" s="1041"/>
      <c r="Z29" s="1041"/>
      <c r="AA29" s="1041">
        <v>112</v>
      </c>
      <c r="AB29" s="1041"/>
      <c r="AC29" s="1041"/>
      <c r="AD29" s="1041"/>
      <c r="AE29" s="1042"/>
      <c r="AF29" s="1037">
        <v>112</v>
      </c>
      <c r="AG29" s="1038"/>
      <c r="AH29" s="1038"/>
      <c r="AI29" s="1038"/>
      <c r="AJ29" s="1039"/>
      <c r="AK29" s="980">
        <v>1034</v>
      </c>
      <c r="AL29" s="971"/>
      <c r="AM29" s="971"/>
      <c r="AN29" s="971"/>
      <c r="AO29" s="971"/>
      <c r="AP29" s="971" t="s">
        <v>587</v>
      </c>
      <c r="AQ29" s="971"/>
      <c r="AR29" s="971"/>
      <c r="AS29" s="971"/>
      <c r="AT29" s="971"/>
      <c r="AU29" s="971" t="s">
        <v>586</v>
      </c>
      <c r="AV29" s="971"/>
      <c r="AW29" s="971"/>
      <c r="AX29" s="971"/>
      <c r="AY29" s="971"/>
      <c r="AZ29" s="1043" t="s">
        <v>586</v>
      </c>
      <c r="BA29" s="1043"/>
      <c r="BB29" s="1043"/>
      <c r="BC29" s="1043"/>
      <c r="BD29" s="1043"/>
      <c r="BE29" s="972"/>
      <c r="BF29" s="972"/>
      <c r="BG29" s="972"/>
      <c r="BH29" s="972"/>
      <c r="BI29" s="973"/>
      <c r="BJ29" s="232"/>
      <c r="BK29" s="232"/>
      <c r="BL29" s="232"/>
      <c r="BM29" s="232"/>
      <c r="BN29" s="232"/>
      <c r="BO29" s="241"/>
      <c r="BP29" s="241"/>
      <c r="BQ29" s="238">
        <v>23</v>
      </c>
      <c r="BR29" s="239"/>
      <c r="BS29" s="994"/>
      <c r="BT29" s="995"/>
      <c r="BU29" s="995"/>
      <c r="BV29" s="995"/>
      <c r="BW29" s="995"/>
      <c r="BX29" s="995"/>
      <c r="BY29" s="995"/>
      <c r="BZ29" s="995"/>
      <c r="CA29" s="995"/>
      <c r="CB29" s="995"/>
      <c r="CC29" s="995"/>
      <c r="CD29" s="995"/>
      <c r="CE29" s="995"/>
      <c r="CF29" s="995"/>
      <c r="CG29" s="1016"/>
      <c r="CH29" s="991"/>
      <c r="CI29" s="992"/>
      <c r="CJ29" s="992"/>
      <c r="CK29" s="992"/>
      <c r="CL29" s="993"/>
      <c r="CM29" s="991"/>
      <c r="CN29" s="992"/>
      <c r="CO29" s="992"/>
      <c r="CP29" s="992"/>
      <c r="CQ29" s="993"/>
      <c r="CR29" s="991"/>
      <c r="CS29" s="992"/>
      <c r="CT29" s="992"/>
      <c r="CU29" s="992"/>
      <c r="CV29" s="993"/>
      <c r="CW29" s="991"/>
      <c r="CX29" s="992"/>
      <c r="CY29" s="992"/>
      <c r="CZ29" s="992"/>
      <c r="DA29" s="993"/>
      <c r="DB29" s="991"/>
      <c r="DC29" s="992"/>
      <c r="DD29" s="992"/>
      <c r="DE29" s="992"/>
      <c r="DF29" s="993"/>
      <c r="DG29" s="991"/>
      <c r="DH29" s="992"/>
      <c r="DI29" s="992"/>
      <c r="DJ29" s="992"/>
      <c r="DK29" s="993"/>
      <c r="DL29" s="991"/>
      <c r="DM29" s="992"/>
      <c r="DN29" s="992"/>
      <c r="DO29" s="992"/>
      <c r="DP29" s="993"/>
      <c r="DQ29" s="991"/>
      <c r="DR29" s="992"/>
      <c r="DS29" s="992"/>
      <c r="DT29" s="992"/>
      <c r="DU29" s="993"/>
      <c r="DV29" s="994"/>
      <c r="DW29" s="995"/>
      <c r="DX29" s="995"/>
      <c r="DY29" s="995"/>
      <c r="DZ29" s="996"/>
      <c r="EA29" s="230"/>
    </row>
    <row r="30" spans="1:131" ht="26.25" customHeight="1" x14ac:dyDescent="0.15">
      <c r="A30" s="242">
        <v>3</v>
      </c>
      <c r="B30" s="1032" t="s">
        <v>406</v>
      </c>
      <c r="C30" s="1033"/>
      <c r="D30" s="1033"/>
      <c r="E30" s="1033"/>
      <c r="F30" s="1033"/>
      <c r="G30" s="1033"/>
      <c r="H30" s="1033"/>
      <c r="I30" s="1033"/>
      <c r="J30" s="1033"/>
      <c r="K30" s="1033"/>
      <c r="L30" s="1033"/>
      <c r="M30" s="1033"/>
      <c r="N30" s="1033"/>
      <c r="O30" s="1033"/>
      <c r="P30" s="1034"/>
      <c r="Q30" s="1040">
        <v>673</v>
      </c>
      <c r="R30" s="1041"/>
      <c r="S30" s="1041"/>
      <c r="T30" s="1041"/>
      <c r="U30" s="1041"/>
      <c r="V30" s="1041">
        <v>669</v>
      </c>
      <c r="W30" s="1041"/>
      <c r="X30" s="1041"/>
      <c r="Y30" s="1041"/>
      <c r="Z30" s="1041"/>
      <c r="AA30" s="1041">
        <v>5</v>
      </c>
      <c r="AB30" s="1041"/>
      <c r="AC30" s="1041"/>
      <c r="AD30" s="1041"/>
      <c r="AE30" s="1042"/>
      <c r="AF30" s="1037">
        <v>5</v>
      </c>
      <c r="AG30" s="1038"/>
      <c r="AH30" s="1038"/>
      <c r="AI30" s="1038"/>
      <c r="AJ30" s="1039"/>
      <c r="AK30" s="980">
        <v>215</v>
      </c>
      <c r="AL30" s="971"/>
      <c r="AM30" s="971"/>
      <c r="AN30" s="971"/>
      <c r="AO30" s="971"/>
      <c r="AP30" s="971" t="s">
        <v>587</v>
      </c>
      <c r="AQ30" s="971"/>
      <c r="AR30" s="971"/>
      <c r="AS30" s="971"/>
      <c r="AT30" s="971"/>
      <c r="AU30" s="971" t="s">
        <v>586</v>
      </c>
      <c r="AV30" s="971"/>
      <c r="AW30" s="971"/>
      <c r="AX30" s="971"/>
      <c r="AY30" s="971"/>
      <c r="AZ30" s="1043" t="s">
        <v>586</v>
      </c>
      <c r="BA30" s="1043"/>
      <c r="BB30" s="1043"/>
      <c r="BC30" s="1043"/>
      <c r="BD30" s="1043"/>
      <c r="BE30" s="972"/>
      <c r="BF30" s="972"/>
      <c r="BG30" s="972"/>
      <c r="BH30" s="972"/>
      <c r="BI30" s="973"/>
      <c r="BJ30" s="232"/>
      <c r="BK30" s="232"/>
      <c r="BL30" s="232"/>
      <c r="BM30" s="232"/>
      <c r="BN30" s="232"/>
      <c r="BO30" s="241"/>
      <c r="BP30" s="241"/>
      <c r="BQ30" s="238">
        <v>24</v>
      </c>
      <c r="BR30" s="239"/>
      <c r="BS30" s="994"/>
      <c r="BT30" s="995"/>
      <c r="BU30" s="995"/>
      <c r="BV30" s="995"/>
      <c r="BW30" s="995"/>
      <c r="BX30" s="995"/>
      <c r="BY30" s="995"/>
      <c r="BZ30" s="995"/>
      <c r="CA30" s="995"/>
      <c r="CB30" s="995"/>
      <c r="CC30" s="995"/>
      <c r="CD30" s="995"/>
      <c r="CE30" s="995"/>
      <c r="CF30" s="995"/>
      <c r="CG30" s="1016"/>
      <c r="CH30" s="991"/>
      <c r="CI30" s="992"/>
      <c r="CJ30" s="992"/>
      <c r="CK30" s="992"/>
      <c r="CL30" s="993"/>
      <c r="CM30" s="991"/>
      <c r="CN30" s="992"/>
      <c r="CO30" s="992"/>
      <c r="CP30" s="992"/>
      <c r="CQ30" s="993"/>
      <c r="CR30" s="991"/>
      <c r="CS30" s="992"/>
      <c r="CT30" s="992"/>
      <c r="CU30" s="992"/>
      <c r="CV30" s="993"/>
      <c r="CW30" s="991"/>
      <c r="CX30" s="992"/>
      <c r="CY30" s="992"/>
      <c r="CZ30" s="992"/>
      <c r="DA30" s="993"/>
      <c r="DB30" s="991"/>
      <c r="DC30" s="992"/>
      <c r="DD30" s="992"/>
      <c r="DE30" s="992"/>
      <c r="DF30" s="993"/>
      <c r="DG30" s="991"/>
      <c r="DH30" s="992"/>
      <c r="DI30" s="992"/>
      <c r="DJ30" s="992"/>
      <c r="DK30" s="993"/>
      <c r="DL30" s="991"/>
      <c r="DM30" s="992"/>
      <c r="DN30" s="992"/>
      <c r="DO30" s="992"/>
      <c r="DP30" s="993"/>
      <c r="DQ30" s="991"/>
      <c r="DR30" s="992"/>
      <c r="DS30" s="992"/>
      <c r="DT30" s="992"/>
      <c r="DU30" s="993"/>
      <c r="DV30" s="994"/>
      <c r="DW30" s="995"/>
      <c r="DX30" s="995"/>
      <c r="DY30" s="995"/>
      <c r="DZ30" s="996"/>
      <c r="EA30" s="230"/>
    </row>
    <row r="31" spans="1:131" ht="26.25" customHeight="1" x14ac:dyDescent="0.15">
      <c r="A31" s="242">
        <v>4</v>
      </c>
      <c r="B31" s="1032" t="s">
        <v>407</v>
      </c>
      <c r="C31" s="1033"/>
      <c r="D31" s="1033"/>
      <c r="E31" s="1033"/>
      <c r="F31" s="1033"/>
      <c r="G31" s="1033"/>
      <c r="H31" s="1033"/>
      <c r="I31" s="1033"/>
      <c r="J31" s="1033"/>
      <c r="K31" s="1033"/>
      <c r="L31" s="1033"/>
      <c r="M31" s="1033"/>
      <c r="N31" s="1033"/>
      <c r="O31" s="1033"/>
      <c r="P31" s="1034"/>
      <c r="Q31" s="1040">
        <v>500</v>
      </c>
      <c r="R31" s="1041"/>
      <c r="S31" s="1041"/>
      <c r="T31" s="1041"/>
      <c r="U31" s="1041"/>
      <c r="V31" s="1041">
        <v>546</v>
      </c>
      <c r="W31" s="1041"/>
      <c r="X31" s="1041"/>
      <c r="Y31" s="1041"/>
      <c r="Z31" s="1041"/>
      <c r="AA31" s="1041">
        <v>-46</v>
      </c>
      <c r="AB31" s="1041"/>
      <c r="AC31" s="1041"/>
      <c r="AD31" s="1041"/>
      <c r="AE31" s="1042"/>
      <c r="AF31" s="1037">
        <v>446</v>
      </c>
      <c r="AG31" s="1038"/>
      <c r="AH31" s="1038"/>
      <c r="AI31" s="1038"/>
      <c r="AJ31" s="1039"/>
      <c r="AK31" s="980">
        <v>122</v>
      </c>
      <c r="AL31" s="971"/>
      <c r="AM31" s="971"/>
      <c r="AN31" s="971"/>
      <c r="AO31" s="971"/>
      <c r="AP31" s="971">
        <v>2950</v>
      </c>
      <c r="AQ31" s="971"/>
      <c r="AR31" s="971"/>
      <c r="AS31" s="971"/>
      <c r="AT31" s="971"/>
      <c r="AU31" s="971">
        <v>938</v>
      </c>
      <c r="AV31" s="971"/>
      <c r="AW31" s="971"/>
      <c r="AX31" s="971"/>
      <c r="AY31" s="971"/>
      <c r="AZ31" s="1043" t="s">
        <v>586</v>
      </c>
      <c r="BA31" s="1043"/>
      <c r="BB31" s="1043"/>
      <c r="BC31" s="1043"/>
      <c r="BD31" s="1043"/>
      <c r="BE31" s="972" t="s">
        <v>408</v>
      </c>
      <c r="BF31" s="972"/>
      <c r="BG31" s="972"/>
      <c r="BH31" s="972"/>
      <c r="BI31" s="973"/>
      <c r="BJ31" s="232"/>
      <c r="BK31" s="232"/>
      <c r="BL31" s="232"/>
      <c r="BM31" s="232"/>
      <c r="BN31" s="232"/>
      <c r="BO31" s="241"/>
      <c r="BP31" s="241"/>
      <c r="BQ31" s="238">
        <v>25</v>
      </c>
      <c r="BR31" s="239"/>
      <c r="BS31" s="994"/>
      <c r="BT31" s="995"/>
      <c r="BU31" s="995"/>
      <c r="BV31" s="995"/>
      <c r="BW31" s="995"/>
      <c r="BX31" s="995"/>
      <c r="BY31" s="995"/>
      <c r="BZ31" s="995"/>
      <c r="CA31" s="995"/>
      <c r="CB31" s="995"/>
      <c r="CC31" s="995"/>
      <c r="CD31" s="995"/>
      <c r="CE31" s="995"/>
      <c r="CF31" s="995"/>
      <c r="CG31" s="1016"/>
      <c r="CH31" s="991"/>
      <c r="CI31" s="992"/>
      <c r="CJ31" s="992"/>
      <c r="CK31" s="992"/>
      <c r="CL31" s="993"/>
      <c r="CM31" s="991"/>
      <c r="CN31" s="992"/>
      <c r="CO31" s="992"/>
      <c r="CP31" s="992"/>
      <c r="CQ31" s="993"/>
      <c r="CR31" s="991"/>
      <c r="CS31" s="992"/>
      <c r="CT31" s="992"/>
      <c r="CU31" s="992"/>
      <c r="CV31" s="993"/>
      <c r="CW31" s="991"/>
      <c r="CX31" s="992"/>
      <c r="CY31" s="992"/>
      <c r="CZ31" s="992"/>
      <c r="DA31" s="993"/>
      <c r="DB31" s="991"/>
      <c r="DC31" s="992"/>
      <c r="DD31" s="992"/>
      <c r="DE31" s="992"/>
      <c r="DF31" s="993"/>
      <c r="DG31" s="991"/>
      <c r="DH31" s="992"/>
      <c r="DI31" s="992"/>
      <c r="DJ31" s="992"/>
      <c r="DK31" s="993"/>
      <c r="DL31" s="991"/>
      <c r="DM31" s="992"/>
      <c r="DN31" s="992"/>
      <c r="DO31" s="992"/>
      <c r="DP31" s="993"/>
      <c r="DQ31" s="991"/>
      <c r="DR31" s="992"/>
      <c r="DS31" s="992"/>
      <c r="DT31" s="992"/>
      <c r="DU31" s="993"/>
      <c r="DV31" s="994"/>
      <c r="DW31" s="995"/>
      <c r="DX31" s="995"/>
      <c r="DY31" s="995"/>
      <c r="DZ31" s="996"/>
      <c r="EA31" s="230"/>
    </row>
    <row r="32" spans="1:131" ht="26.25" customHeight="1" x14ac:dyDescent="0.15">
      <c r="A32" s="242">
        <v>5</v>
      </c>
      <c r="B32" s="1032" t="s">
        <v>409</v>
      </c>
      <c r="C32" s="1033"/>
      <c r="D32" s="1033"/>
      <c r="E32" s="1033"/>
      <c r="F32" s="1033"/>
      <c r="G32" s="1033"/>
      <c r="H32" s="1033"/>
      <c r="I32" s="1033"/>
      <c r="J32" s="1033"/>
      <c r="K32" s="1033"/>
      <c r="L32" s="1033"/>
      <c r="M32" s="1033"/>
      <c r="N32" s="1033"/>
      <c r="O32" s="1033"/>
      <c r="P32" s="1034"/>
      <c r="Q32" s="1040">
        <v>4435</v>
      </c>
      <c r="R32" s="1041"/>
      <c r="S32" s="1041"/>
      <c r="T32" s="1041"/>
      <c r="U32" s="1041"/>
      <c r="V32" s="1041">
        <v>3785</v>
      </c>
      <c r="W32" s="1041"/>
      <c r="X32" s="1041"/>
      <c r="Y32" s="1041"/>
      <c r="Z32" s="1041"/>
      <c r="AA32" s="1041">
        <v>650</v>
      </c>
      <c r="AB32" s="1041"/>
      <c r="AC32" s="1041"/>
      <c r="AD32" s="1041"/>
      <c r="AE32" s="1042"/>
      <c r="AF32" s="1037">
        <v>2668</v>
      </c>
      <c r="AG32" s="1038"/>
      <c r="AH32" s="1038"/>
      <c r="AI32" s="1038"/>
      <c r="AJ32" s="1039"/>
      <c r="AK32" s="980">
        <v>363</v>
      </c>
      <c r="AL32" s="971"/>
      <c r="AM32" s="971"/>
      <c r="AN32" s="971"/>
      <c r="AO32" s="971"/>
      <c r="AP32" s="971">
        <v>1950</v>
      </c>
      <c r="AQ32" s="971"/>
      <c r="AR32" s="971"/>
      <c r="AS32" s="971"/>
      <c r="AT32" s="971"/>
      <c r="AU32" s="971">
        <v>1158</v>
      </c>
      <c r="AV32" s="971"/>
      <c r="AW32" s="971"/>
      <c r="AX32" s="971"/>
      <c r="AY32" s="971"/>
      <c r="AZ32" s="1043" t="s">
        <v>586</v>
      </c>
      <c r="BA32" s="1043"/>
      <c r="BB32" s="1043"/>
      <c r="BC32" s="1043"/>
      <c r="BD32" s="1043"/>
      <c r="BE32" s="972" t="s">
        <v>410</v>
      </c>
      <c r="BF32" s="972"/>
      <c r="BG32" s="972"/>
      <c r="BH32" s="972"/>
      <c r="BI32" s="973"/>
      <c r="BJ32" s="232"/>
      <c r="BK32" s="232"/>
      <c r="BL32" s="232"/>
      <c r="BM32" s="232"/>
      <c r="BN32" s="232"/>
      <c r="BO32" s="241"/>
      <c r="BP32" s="241"/>
      <c r="BQ32" s="238">
        <v>26</v>
      </c>
      <c r="BR32" s="239"/>
      <c r="BS32" s="994"/>
      <c r="BT32" s="995"/>
      <c r="BU32" s="995"/>
      <c r="BV32" s="995"/>
      <c r="BW32" s="995"/>
      <c r="BX32" s="995"/>
      <c r="BY32" s="995"/>
      <c r="BZ32" s="995"/>
      <c r="CA32" s="995"/>
      <c r="CB32" s="995"/>
      <c r="CC32" s="995"/>
      <c r="CD32" s="995"/>
      <c r="CE32" s="995"/>
      <c r="CF32" s="995"/>
      <c r="CG32" s="1016"/>
      <c r="CH32" s="991"/>
      <c r="CI32" s="992"/>
      <c r="CJ32" s="992"/>
      <c r="CK32" s="992"/>
      <c r="CL32" s="993"/>
      <c r="CM32" s="991"/>
      <c r="CN32" s="992"/>
      <c r="CO32" s="992"/>
      <c r="CP32" s="992"/>
      <c r="CQ32" s="993"/>
      <c r="CR32" s="991"/>
      <c r="CS32" s="992"/>
      <c r="CT32" s="992"/>
      <c r="CU32" s="992"/>
      <c r="CV32" s="993"/>
      <c r="CW32" s="991"/>
      <c r="CX32" s="992"/>
      <c r="CY32" s="992"/>
      <c r="CZ32" s="992"/>
      <c r="DA32" s="993"/>
      <c r="DB32" s="991"/>
      <c r="DC32" s="992"/>
      <c r="DD32" s="992"/>
      <c r="DE32" s="992"/>
      <c r="DF32" s="993"/>
      <c r="DG32" s="991"/>
      <c r="DH32" s="992"/>
      <c r="DI32" s="992"/>
      <c r="DJ32" s="992"/>
      <c r="DK32" s="993"/>
      <c r="DL32" s="991"/>
      <c r="DM32" s="992"/>
      <c r="DN32" s="992"/>
      <c r="DO32" s="992"/>
      <c r="DP32" s="993"/>
      <c r="DQ32" s="991"/>
      <c r="DR32" s="992"/>
      <c r="DS32" s="992"/>
      <c r="DT32" s="992"/>
      <c r="DU32" s="993"/>
      <c r="DV32" s="994"/>
      <c r="DW32" s="995"/>
      <c r="DX32" s="995"/>
      <c r="DY32" s="995"/>
      <c r="DZ32" s="996"/>
      <c r="EA32" s="230"/>
    </row>
    <row r="33" spans="1:131" ht="26.25" customHeight="1" x14ac:dyDescent="0.15">
      <c r="A33" s="242">
        <v>6</v>
      </c>
      <c r="B33" s="1032" t="s">
        <v>411</v>
      </c>
      <c r="C33" s="1033"/>
      <c r="D33" s="1033"/>
      <c r="E33" s="1033"/>
      <c r="F33" s="1033"/>
      <c r="G33" s="1033"/>
      <c r="H33" s="1033"/>
      <c r="I33" s="1033"/>
      <c r="J33" s="1033"/>
      <c r="K33" s="1033"/>
      <c r="L33" s="1033"/>
      <c r="M33" s="1033"/>
      <c r="N33" s="1033"/>
      <c r="O33" s="1033"/>
      <c r="P33" s="1034"/>
      <c r="Q33" s="1040">
        <v>105</v>
      </c>
      <c r="R33" s="1041"/>
      <c r="S33" s="1041"/>
      <c r="T33" s="1041"/>
      <c r="U33" s="1041"/>
      <c r="V33" s="1041">
        <v>62</v>
      </c>
      <c r="W33" s="1041"/>
      <c r="X33" s="1041"/>
      <c r="Y33" s="1041"/>
      <c r="Z33" s="1041"/>
      <c r="AA33" s="1041">
        <v>43</v>
      </c>
      <c r="AB33" s="1041"/>
      <c r="AC33" s="1041"/>
      <c r="AD33" s="1041"/>
      <c r="AE33" s="1042"/>
      <c r="AF33" s="1037">
        <v>232</v>
      </c>
      <c r="AG33" s="1038"/>
      <c r="AH33" s="1038"/>
      <c r="AI33" s="1038"/>
      <c r="AJ33" s="1039"/>
      <c r="AK33" s="980" t="s">
        <v>586</v>
      </c>
      <c r="AL33" s="971"/>
      <c r="AM33" s="971"/>
      <c r="AN33" s="971"/>
      <c r="AO33" s="971"/>
      <c r="AP33" s="971" t="s">
        <v>586</v>
      </c>
      <c r="AQ33" s="971"/>
      <c r="AR33" s="971"/>
      <c r="AS33" s="971"/>
      <c r="AT33" s="971"/>
      <c r="AU33" s="971" t="s">
        <v>586</v>
      </c>
      <c r="AV33" s="971"/>
      <c r="AW33" s="971"/>
      <c r="AX33" s="971"/>
      <c r="AY33" s="971"/>
      <c r="AZ33" s="1043" t="s">
        <v>586</v>
      </c>
      <c r="BA33" s="1043"/>
      <c r="BB33" s="1043"/>
      <c r="BC33" s="1043"/>
      <c r="BD33" s="1043"/>
      <c r="BE33" s="972" t="s">
        <v>408</v>
      </c>
      <c r="BF33" s="972"/>
      <c r="BG33" s="972"/>
      <c r="BH33" s="972"/>
      <c r="BI33" s="973"/>
      <c r="BJ33" s="232"/>
      <c r="BK33" s="232"/>
      <c r="BL33" s="232"/>
      <c r="BM33" s="232"/>
      <c r="BN33" s="232"/>
      <c r="BO33" s="241"/>
      <c r="BP33" s="241"/>
      <c r="BQ33" s="238">
        <v>27</v>
      </c>
      <c r="BR33" s="239"/>
      <c r="BS33" s="994"/>
      <c r="BT33" s="995"/>
      <c r="BU33" s="995"/>
      <c r="BV33" s="995"/>
      <c r="BW33" s="995"/>
      <c r="BX33" s="995"/>
      <c r="BY33" s="995"/>
      <c r="BZ33" s="995"/>
      <c r="CA33" s="995"/>
      <c r="CB33" s="995"/>
      <c r="CC33" s="995"/>
      <c r="CD33" s="995"/>
      <c r="CE33" s="995"/>
      <c r="CF33" s="995"/>
      <c r="CG33" s="1016"/>
      <c r="CH33" s="991"/>
      <c r="CI33" s="992"/>
      <c r="CJ33" s="992"/>
      <c r="CK33" s="992"/>
      <c r="CL33" s="993"/>
      <c r="CM33" s="991"/>
      <c r="CN33" s="992"/>
      <c r="CO33" s="992"/>
      <c r="CP33" s="992"/>
      <c r="CQ33" s="993"/>
      <c r="CR33" s="991"/>
      <c r="CS33" s="992"/>
      <c r="CT33" s="992"/>
      <c r="CU33" s="992"/>
      <c r="CV33" s="993"/>
      <c r="CW33" s="991"/>
      <c r="CX33" s="992"/>
      <c r="CY33" s="992"/>
      <c r="CZ33" s="992"/>
      <c r="DA33" s="993"/>
      <c r="DB33" s="991"/>
      <c r="DC33" s="992"/>
      <c r="DD33" s="992"/>
      <c r="DE33" s="992"/>
      <c r="DF33" s="993"/>
      <c r="DG33" s="991"/>
      <c r="DH33" s="992"/>
      <c r="DI33" s="992"/>
      <c r="DJ33" s="992"/>
      <c r="DK33" s="993"/>
      <c r="DL33" s="991"/>
      <c r="DM33" s="992"/>
      <c r="DN33" s="992"/>
      <c r="DO33" s="992"/>
      <c r="DP33" s="993"/>
      <c r="DQ33" s="991"/>
      <c r="DR33" s="992"/>
      <c r="DS33" s="992"/>
      <c r="DT33" s="992"/>
      <c r="DU33" s="993"/>
      <c r="DV33" s="994"/>
      <c r="DW33" s="995"/>
      <c r="DX33" s="995"/>
      <c r="DY33" s="995"/>
      <c r="DZ33" s="996"/>
      <c r="EA33" s="230"/>
    </row>
    <row r="34" spans="1:131" ht="26.25" customHeight="1" x14ac:dyDescent="0.15">
      <c r="A34" s="242">
        <v>7</v>
      </c>
      <c r="B34" s="1032" t="s">
        <v>412</v>
      </c>
      <c r="C34" s="1033"/>
      <c r="D34" s="1033"/>
      <c r="E34" s="1033"/>
      <c r="F34" s="1033"/>
      <c r="G34" s="1033"/>
      <c r="H34" s="1033"/>
      <c r="I34" s="1033"/>
      <c r="J34" s="1033"/>
      <c r="K34" s="1033"/>
      <c r="L34" s="1033"/>
      <c r="M34" s="1033"/>
      <c r="N34" s="1033"/>
      <c r="O34" s="1033"/>
      <c r="P34" s="1034"/>
      <c r="Q34" s="1040">
        <v>77</v>
      </c>
      <c r="R34" s="1041"/>
      <c r="S34" s="1041"/>
      <c r="T34" s="1041"/>
      <c r="U34" s="1041"/>
      <c r="V34" s="1041">
        <v>66</v>
      </c>
      <c r="W34" s="1041"/>
      <c r="X34" s="1041"/>
      <c r="Y34" s="1041"/>
      <c r="Z34" s="1041"/>
      <c r="AA34" s="1041">
        <v>10</v>
      </c>
      <c r="AB34" s="1041"/>
      <c r="AC34" s="1041"/>
      <c r="AD34" s="1041"/>
      <c r="AE34" s="1042"/>
      <c r="AF34" s="1037">
        <v>35</v>
      </c>
      <c r="AG34" s="1038"/>
      <c r="AH34" s="1038"/>
      <c r="AI34" s="1038"/>
      <c r="AJ34" s="1039"/>
      <c r="AK34" s="980">
        <v>46</v>
      </c>
      <c r="AL34" s="971"/>
      <c r="AM34" s="971"/>
      <c r="AN34" s="971"/>
      <c r="AO34" s="971"/>
      <c r="AP34" s="971">
        <v>164</v>
      </c>
      <c r="AQ34" s="971"/>
      <c r="AR34" s="971"/>
      <c r="AS34" s="971"/>
      <c r="AT34" s="971"/>
      <c r="AU34" s="971">
        <v>164</v>
      </c>
      <c r="AV34" s="971"/>
      <c r="AW34" s="971"/>
      <c r="AX34" s="971"/>
      <c r="AY34" s="971"/>
      <c r="AZ34" s="1043" t="s">
        <v>586</v>
      </c>
      <c r="BA34" s="1043"/>
      <c r="BB34" s="1043"/>
      <c r="BC34" s="1043"/>
      <c r="BD34" s="1043"/>
      <c r="BE34" s="972" t="s">
        <v>408</v>
      </c>
      <c r="BF34" s="972"/>
      <c r="BG34" s="972"/>
      <c r="BH34" s="972"/>
      <c r="BI34" s="973"/>
      <c r="BJ34" s="232"/>
      <c r="BK34" s="232"/>
      <c r="BL34" s="232"/>
      <c r="BM34" s="232"/>
      <c r="BN34" s="232"/>
      <c r="BO34" s="241"/>
      <c r="BP34" s="241"/>
      <c r="BQ34" s="238">
        <v>28</v>
      </c>
      <c r="BR34" s="239"/>
      <c r="BS34" s="994"/>
      <c r="BT34" s="995"/>
      <c r="BU34" s="995"/>
      <c r="BV34" s="995"/>
      <c r="BW34" s="995"/>
      <c r="BX34" s="995"/>
      <c r="BY34" s="995"/>
      <c r="BZ34" s="995"/>
      <c r="CA34" s="995"/>
      <c r="CB34" s="995"/>
      <c r="CC34" s="995"/>
      <c r="CD34" s="995"/>
      <c r="CE34" s="995"/>
      <c r="CF34" s="995"/>
      <c r="CG34" s="1016"/>
      <c r="CH34" s="991"/>
      <c r="CI34" s="992"/>
      <c r="CJ34" s="992"/>
      <c r="CK34" s="992"/>
      <c r="CL34" s="993"/>
      <c r="CM34" s="991"/>
      <c r="CN34" s="992"/>
      <c r="CO34" s="992"/>
      <c r="CP34" s="992"/>
      <c r="CQ34" s="993"/>
      <c r="CR34" s="991"/>
      <c r="CS34" s="992"/>
      <c r="CT34" s="992"/>
      <c r="CU34" s="992"/>
      <c r="CV34" s="993"/>
      <c r="CW34" s="991"/>
      <c r="CX34" s="992"/>
      <c r="CY34" s="992"/>
      <c r="CZ34" s="992"/>
      <c r="DA34" s="993"/>
      <c r="DB34" s="991"/>
      <c r="DC34" s="992"/>
      <c r="DD34" s="992"/>
      <c r="DE34" s="992"/>
      <c r="DF34" s="993"/>
      <c r="DG34" s="991"/>
      <c r="DH34" s="992"/>
      <c r="DI34" s="992"/>
      <c r="DJ34" s="992"/>
      <c r="DK34" s="993"/>
      <c r="DL34" s="991"/>
      <c r="DM34" s="992"/>
      <c r="DN34" s="992"/>
      <c r="DO34" s="992"/>
      <c r="DP34" s="993"/>
      <c r="DQ34" s="991"/>
      <c r="DR34" s="992"/>
      <c r="DS34" s="992"/>
      <c r="DT34" s="992"/>
      <c r="DU34" s="993"/>
      <c r="DV34" s="994"/>
      <c r="DW34" s="995"/>
      <c r="DX34" s="995"/>
      <c r="DY34" s="995"/>
      <c r="DZ34" s="996"/>
      <c r="EA34" s="230"/>
    </row>
    <row r="35" spans="1:131" ht="26.25" customHeight="1" x14ac:dyDescent="0.15">
      <c r="A35" s="242">
        <v>8</v>
      </c>
      <c r="B35" s="1032" t="s">
        <v>413</v>
      </c>
      <c r="C35" s="1033"/>
      <c r="D35" s="1033"/>
      <c r="E35" s="1033"/>
      <c r="F35" s="1033"/>
      <c r="G35" s="1033"/>
      <c r="H35" s="1033"/>
      <c r="I35" s="1033"/>
      <c r="J35" s="1033"/>
      <c r="K35" s="1033"/>
      <c r="L35" s="1033"/>
      <c r="M35" s="1033"/>
      <c r="N35" s="1033"/>
      <c r="O35" s="1033"/>
      <c r="P35" s="1034"/>
      <c r="Q35" s="1040">
        <v>209</v>
      </c>
      <c r="R35" s="1041"/>
      <c r="S35" s="1041"/>
      <c r="T35" s="1041"/>
      <c r="U35" s="1041"/>
      <c r="V35" s="1041">
        <v>188</v>
      </c>
      <c r="W35" s="1041"/>
      <c r="X35" s="1041"/>
      <c r="Y35" s="1041"/>
      <c r="Z35" s="1041"/>
      <c r="AA35" s="1041">
        <v>21</v>
      </c>
      <c r="AB35" s="1041"/>
      <c r="AC35" s="1041"/>
      <c r="AD35" s="1041"/>
      <c r="AE35" s="1042"/>
      <c r="AF35" s="1037">
        <v>21</v>
      </c>
      <c r="AG35" s="1038"/>
      <c r="AH35" s="1038"/>
      <c r="AI35" s="1038"/>
      <c r="AJ35" s="1039"/>
      <c r="AK35" s="980">
        <v>104</v>
      </c>
      <c r="AL35" s="971"/>
      <c r="AM35" s="971"/>
      <c r="AN35" s="971"/>
      <c r="AO35" s="971"/>
      <c r="AP35" s="971">
        <v>564</v>
      </c>
      <c r="AQ35" s="971"/>
      <c r="AR35" s="971"/>
      <c r="AS35" s="971"/>
      <c r="AT35" s="971"/>
      <c r="AU35" s="971">
        <v>559</v>
      </c>
      <c r="AV35" s="971"/>
      <c r="AW35" s="971"/>
      <c r="AX35" s="971"/>
      <c r="AY35" s="971"/>
      <c r="AZ35" s="1043" t="s">
        <v>586</v>
      </c>
      <c r="BA35" s="1043"/>
      <c r="BB35" s="1043"/>
      <c r="BC35" s="1043"/>
      <c r="BD35" s="1043"/>
      <c r="BE35" s="972" t="s">
        <v>414</v>
      </c>
      <c r="BF35" s="972"/>
      <c r="BG35" s="972"/>
      <c r="BH35" s="972"/>
      <c r="BI35" s="973"/>
      <c r="BJ35" s="232"/>
      <c r="BK35" s="232"/>
      <c r="BL35" s="232"/>
      <c r="BM35" s="232"/>
      <c r="BN35" s="232"/>
      <c r="BO35" s="241"/>
      <c r="BP35" s="241"/>
      <c r="BQ35" s="238">
        <v>29</v>
      </c>
      <c r="BR35" s="239"/>
      <c r="BS35" s="994"/>
      <c r="BT35" s="995"/>
      <c r="BU35" s="995"/>
      <c r="BV35" s="995"/>
      <c r="BW35" s="995"/>
      <c r="BX35" s="995"/>
      <c r="BY35" s="995"/>
      <c r="BZ35" s="995"/>
      <c r="CA35" s="995"/>
      <c r="CB35" s="995"/>
      <c r="CC35" s="995"/>
      <c r="CD35" s="995"/>
      <c r="CE35" s="995"/>
      <c r="CF35" s="995"/>
      <c r="CG35" s="1016"/>
      <c r="CH35" s="991"/>
      <c r="CI35" s="992"/>
      <c r="CJ35" s="992"/>
      <c r="CK35" s="992"/>
      <c r="CL35" s="993"/>
      <c r="CM35" s="991"/>
      <c r="CN35" s="992"/>
      <c r="CO35" s="992"/>
      <c r="CP35" s="992"/>
      <c r="CQ35" s="993"/>
      <c r="CR35" s="991"/>
      <c r="CS35" s="992"/>
      <c r="CT35" s="992"/>
      <c r="CU35" s="992"/>
      <c r="CV35" s="993"/>
      <c r="CW35" s="991"/>
      <c r="CX35" s="992"/>
      <c r="CY35" s="992"/>
      <c r="CZ35" s="992"/>
      <c r="DA35" s="993"/>
      <c r="DB35" s="991"/>
      <c r="DC35" s="992"/>
      <c r="DD35" s="992"/>
      <c r="DE35" s="992"/>
      <c r="DF35" s="993"/>
      <c r="DG35" s="991"/>
      <c r="DH35" s="992"/>
      <c r="DI35" s="992"/>
      <c r="DJ35" s="992"/>
      <c r="DK35" s="993"/>
      <c r="DL35" s="991"/>
      <c r="DM35" s="992"/>
      <c r="DN35" s="992"/>
      <c r="DO35" s="992"/>
      <c r="DP35" s="993"/>
      <c r="DQ35" s="991"/>
      <c r="DR35" s="992"/>
      <c r="DS35" s="992"/>
      <c r="DT35" s="992"/>
      <c r="DU35" s="993"/>
      <c r="DV35" s="994"/>
      <c r="DW35" s="995"/>
      <c r="DX35" s="995"/>
      <c r="DY35" s="995"/>
      <c r="DZ35" s="996"/>
      <c r="EA35" s="230"/>
    </row>
    <row r="36" spans="1:131" ht="26.25" customHeight="1" x14ac:dyDescent="0.15">
      <c r="A36" s="242">
        <v>9</v>
      </c>
      <c r="B36" s="1032" t="s">
        <v>415</v>
      </c>
      <c r="C36" s="1033"/>
      <c r="D36" s="1033"/>
      <c r="E36" s="1033"/>
      <c r="F36" s="1033"/>
      <c r="G36" s="1033"/>
      <c r="H36" s="1033"/>
      <c r="I36" s="1033"/>
      <c r="J36" s="1033"/>
      <c r="K36" s="1033"/>
      <c r="L36" s="1033"/>
      <c r="M36" s="1033"/>
      <c r="N36" s="1033"/>
      <c r="O36" s="1033"/>
      <c r="P36" s="1034"/>
      <c r="Q36" s="1040">
        <v>37</v>
      </c>
      <c r="R36" s="1041"/>
      <c r="S36" s="1041"/>
      <c r="T36" s="1041"/>
      <c r="U36" s="1041"/>
      <c r="V36" s="1041">
        <v>35</v>
      </c>
      <c r="W36" s="1041"/>
      <c r="X36" s="1041"/>
      <c r="Y36" s="1041"/>
      <c r="Z36" s="1041"/>
      <c r="AA36" s="1041">
        <v>2</v>
      </c>
      <c r="AB36" s="1041"/>
      <c r="AC36" s="1041"/>
      <c r="AD36" s="1041"/>
      <c r="AE36" s="1042"/>
      <c r="AF36" s="1037">
        <v>2</v>
      </c>
      <c r="AG36" s="1038"/>
      <c r="AH36" s="1038"/>
      <c r="AI36" s="1038"/>
      <c r="AJ36" s="1039"/>
      <c r="AK36" s="980">
        <v>18</v>
      </c>
      <c r="AL36" s="971"/>
      <c r="AM36" s="971"/>
      <c r="AN36" s="971"/>
      <c r="AO36" s="971"/>
      <c r="AP36" s="971">
        <v>28</v>
      </c>
      <c r="AQ36" s="971"/>
      <c r="AR36" s="971"/>
      <c r="AS36" s="971"/>
      <c r="AT36" s="971"/>
      <c r="AU36" s="971">
        <v>25</v>
      </c>
      <c r="AV36" s="971"/>
      <c r="AW36" s="971"/>
      <c r="AX36" s="971"/>
      <c r="AY36" s="971"/>
      <c r="AZ36" s="1043" t="s">
        <v>586</v>
      </c>
      <c r="BA36" s="1043"/>
      <c r="BB36" s="1043"/>
      <c r="BC36" s="1043"/>
      <c r="BD36" s="1043"/>
      <c r="BE36" s="972" t="s">
        <v>416</v>
      </c>
      <c r="BF36" s="972"/>
      <c r="BG36" s="972"/>
      <c r="BH36" s="972"/>
      <c r="BI36" s="973"/>
      <c r="BJ36" s="232"/>
      <c r="BK36" s="232"/>
      <c r="BL36" s="232"/>
      <c r="BM36" s="232"/>
      <c r="BN36" s="232"/>
      <c r="BO36" s="241"/>
      <c r="BP36" s="241"/>
      <c r="BQ36" s="238">
        <v>30</v>
      </c>
      <c r="BR36" s="239"/>
      <c r="BS36" s="994"/>
      <c r="BT36" s="995"/>
      <c r="BU36" s="995"/>
      <c r="BV36" s="995"/>
      <c r="BW36" s="995"/>
      <c r="BX36" s="995"/>
      <c r="BY36" s="995"/>
      <c r="BZ36" s="995"/>
      <c r="CA36" s="995"/>
      <c r="CB36" s="995"/>
      <c r="CC36" s="995"/>
      <c r="CD36" s="995"/>
      <c r="CE36" s="995"/>
      <c r="CF36" s="995"/>
      <c r="CG36" s="1016"/>
      <c r="CH36" s="991"/>
      <c r="CI36" s="992"/>
      <c r="CJ36" s="992"/>
      <c r="CK36" s="992"/>
      <c r="CL36" s="993"/>
      <c r="CM36" s="991"/>
      <c r="CN36" s="992"/>
      <c r="CO36" s="992"/>
      <c r="CP36" s="992"/>
      <c r="CQ36" s="993"/>
      <c r="CR36" s="991"/>
      <c r="CS36" s="992"/>
      <c r="CT36" s="992"/>
      <c r="CU36" s="992"/>
      <c r="CV36" s="993"/>
      <c r="CW36" s="991"/>
      <c r="CX36" s="992"/>
      <c r="CY36" s="992"/>
      <c r="CZ36" s="992"/>
      <c r="DA36" s="993"/>
      <c r="DB36" s="991"/>
      <c r="DC36" s="992"/>
      <c r="DD36" s="992"/>
      <c r="DE36" s="992"/>
      <c r="DF36" s="993"/>
      <c r="DG36" s="991"/>
      <c r="DH36" s="992"/>
      <c r="DI36" s="992"/>
      <c r="DJ36" s="992"/>
      <c r="DK36" s="993"/>
      <c r="DL36" s="991"/>
      <c r="DM36" s="992"/>
      <c r="DN36" s="992"/>
      <c r="DO36" s="992"/>
      <c r="DP36" s="993"/>
      <c r="DQ36" s="991"/>
      <c r="DR36" s="992"/>
      <c r="DS36" s="992"/>
      <c r="DT36" s="992"/>
      <c r="DU36" s="993"/>
      <c r="DV36" s="994"/>
      <c r="DW36" s="995"/>
      <c r="DX36" s="995"/>
      <c r="DY36" s="995"/>
      <c r="DZ36" s="996"/>
      <c r="EA36" s="230"/>
    </row>
    <row r="37" spans="1:131" ht="26.25" customHeight="1" x14ac:dyDescent="0.15">
      <c r="A37" s="242">
        <v>10</v>
      </c>
      <c r="B37" s="1032"/>
      <c r="C37" s="1033"/>
      <c r="D37" s="1033"/>
      <c r="E37" s="1033"/>
      <c r="F37" s="1033"/>
      <c r="G37" s="1033"/>
      <c r="H37" s="1033"/>
      <c r="I37" s="1033"/>
      <c r="J37" s="1033"/>
      <c r="K37" s="1033"/>
      <c r="L37" s="1033"/>
      <c r="M37" s="1033"/>
      <c r="N37" s="1033"/>
      <c r="O37" s="1033"/>
      <c r="P37" s="1034"/>
      <c r="Q37" s="1040"/>
      <c r="R37" s="1041"/>
      <c r="S37" s="1041"/>
      <c r="T37" s="1041"/>
      <c r="U37" s="1041"/>
      <c r="V37" s="1041"/>
      <c r="W37" s="1041"/>
      <c r="X37" s="1041"/>
      <c r="Y37" s="1041"/>
      <c r="Z37" s="1041"/>
      <c r="AA37" s="1041"/>
      <c r="AB37" s="1041"/>
      <c r="AC37" s="1041"/>
      <c r="AD37" s="1041"/>
      <c r="AE37" s="1042"/>
      <c r="AF37" s="1037"/>
      <c r="AG37" s="1038"/>
      <c r="AH37" s="1038"/>
      <c r="AI37" s="1038"/>
      <c r="AJ37" s="1039"/>
      <c r="AK37" s="980"/>
      <c r="AL37" s="971"/>
      <c r="AM37" s="971"/>
      <c r="AN37" s="971"/>
      <c r="AO37" s="971"/>
      <c r="AP37" s="971"/>
      <c r="AQ37" s="971"/>
      <c r="AR37" s="971"/>
      <c r="AS37" s="971"/>
      <c r="AT37" s="971"/>
      <c r="AU37" s="971"/>
      <c r="AV37" s="971"/>
      <c r="AW37" s="971"/>
      <c r="AX37" s="971"/>
      <c r="AY37" s="971"/>
      <c r="AZ37" s="1043"/>
      <c r="BA37" s="1043"/>
      <c r="BB37" s="1043"/>
      <c r="BC37" s="1043"/>
      <c r="BD37" s="1043"/>
      <c r="BE37" s="972"/>
      <c r="BF37" s="972"/>
      <c r="BG37" s="972"/>
      <c r="BH37" s="972"/>
      <c r="BI37" s="973"/>
      <c r="BJ37" s="232"/>
      <c r="BK37" s="232"/>
      <c r="BL37" s="232"/>
      <c r="BM37" s="232"/>
      <c r="BN37" s="232"/>
      <c r="BO37" s="241"/>
      <c r="BP37" s="241"/>
      <c r="BQ37" s="238">
        <v>31</v>
      </c>
      <c r="BR37" s="239"/>
      <c r="BS37" s="994"/>
      <c r="BT37" s="995"/>
      <c r="BU37" s="995"/>
      <c r="BV37" s="995"/>
      <c r="BW37" s="995"/>
      <c r="BX37" s="995"/>
      <c r="BY37" s="995"/>
      <c r="BZ37" s="995"/>
      <c r="CA37" s="995"/>
      <c r="CB37" s="995"/>
      <c r="CC37" s="995"/>
      <c r="CD37" s="995"/>
      <c r="CE37" s="995"/>
      <c r="CF37" s="995"/>
      <c r="CG37" s="1016"/>
      <c r="CH37" s="991"/>
      <c r="CI37" s="992"/>
      <c r="CJ37" s="992"/>
      <c r="CK37" s="992"/>
      <c r="CL37" s="993"/>
      <c r="CM37" s="991"/>
      <c r="CN37" s="992"/>
      <c r="CO37" s="992"/>
      <c r="CP37" s="992"/>
      <c r="CQ37" s="993"/>
      <c r="CR37" s="991"/>
      <c r="CS37" s="992"/>
      <c r="CT37" s="992"/>
      <c r="CU37" s="992"/>
      <c r="CV37" s="993"/>
      <c r="CW37" s="991"/>
      <c r="CX37" s="992"/>
      <c r="CY37" s="992"/>
      <c r="CZ37" s="992"/>
      <c r="DA37" s="993"/>
      <c r="DB37" s="991"/>
      <c r="DC37" s="992"/>
      <c r="DD37" s="992"/>
      <c r="DE37" s="992"/>
      <c r="DF37" s="993"/>
      <c r="DG37" s="991"/>
      <c r="DH37" s="992"/>
      <c r="DI37" s="992"/>
      <c r="DJ37" s="992"/>
      <c r="DK37" s="993"/>
      <c r="DL37" s="991"/>
      <c r="DM37" s="992"/>
      <c r="DN37" s="992"/>
      <c r="DO37" s="992"/>
      <c r="DP37" s="993"/>
      <c r="DQ37" s="991"/>
      <c r="DR37" s="992"/>
      <c r="DS37" s="992"/>
      <c r="DT37" s="992"/>
      <c r="DU37" s="993"/>
      <c r="DV37" s="994"/>
      <c r="DW37" s="995"/>
      <c r="DX37" s="995"/>
      <c r="DY37" s="995"/>
      <c r="DZ37" s="996"/>
      <c r="EA37" s="230"/>
    </row>
    <row r="38" spans="1:131" ht="26.25" customHeight="1" x14ac:dyDescent="0.15">
      <c r="A38" s="242">
        <v>11</v>
      </c>
      <c r="B38" s="1032"/>
      <c r="C38" s="1033"/>
      <c r="D38" s="1033"/>
      <c r="E38" s="1033"/>
      <c r="F38" s="1033"/>
      <c r="G38" s="1033"/>
      <c r="H38" s="1033"/>
      <c r="I38" s="1033"/>
      <c r="J38" s="1033"/>
      <c r="K38" s="1033"/>
      <c r="L38" s="1033"/>
      <c r="M38" s="1033"/>
      <c r="N38" s="1033"/>
      <c r="O38" s="1033"/>
      <c r="P38" s="1034"/>
      <c r="Q38" s="1040"/>
      <c r="R38" s="1041"/>
      <c r="S38" s="1041"/>
      <c r="T38" s="1041"/>
      <c r="U38" s="1041"/>
      <c r="V38" s="1041"/>
      <c r="W38" s="1041"/>
      <c r="X38" s="1041"/>
      <c r="Y38" s="1041"/>
      <c r="Z38" s="1041"/>
      <c r="AA38" s="1041"/>
      <c r="AB38" s="1041"/>
      <c r="AC38" s="1041"/>
      <c r="AD38" s="1041"/>
      <c r="AE38" s="1042"/>
      <c r="AF38" s="1037"/>
      <c r="AG38" s="1038"/>
      <c r="AH38" s="1038"/>
      <c r="AI38" s="1038"/>
      <c r="AJ38" s="1039"/>
      <c r="AK38" s="980"/>
      <c r="AL38" s="971"/>
      <c r="AM38" s="971"/>
      <c r="AN38" s="971"/>
      <c r="AO38" s="971"/>
      <c r="AP38" s="971"/>
      <c r="AQ38" s="971"/>
      <c r="AR38" s="971"/>
      <c r="AS38" s="971"/>
      <c r="AT38" s="971"/>
      <c r="AU38" s="971"/>
      <c r="AV38" s="971"/>
      <c r="AW38" s="971"/>
      <c r="AX38" s="971"/>
      <c r="AY38" s="971"/>
      <c r="AZ38" s="1043"/>
      <c r="BA38" s="1043"/>
      <c r="BB38" s="1043"/>
      <c r="BC38" s="1043"/>
      <c r="BD38" s="1043"/>
      <c r="BE38" s="972"/>
      <c r="BF38" s="972"/>
      <c r="BG38" s="972"/>
      <c r="BH38" s="972"/>
      <c r="BI38" s="973"/>
      <c r="BJ38" s="232"/>
      <c r="BK38" s="232"/>
      <c r="BL38" s="232"/>
      <c r="BM38" s="232"/>
      <c r="BN38" s="232"/>
      <c r="BO38" s="241"/>
      <c r="BP38" s="241"/>
      <c r="BQ38" s="238">
        <v>32</v>
      </c>
      <c r="BR38" s="239"/>
      <c r="BS38" s="994"/>
      <c r="BT38" s="995"/>
      <c r="BU38" s="995"/>
      <c r="BV38" s="995"/>
      <c r="BW38" s="995"/>
      <c r="BX38" s="995"/>
      <c r="BY38" s="995"/>
      <c r="BZ38" s="995"/>
      <c r="CA38" s="995"/>
      <c r="CB38" s="995"/>
      <c r="CC38" s="995"/>
      <c r="CD38" s="995"/>
      <c r="CE38" s="995"/>
      <c r="CF38" s="995"/>
      <c r="CG38" s="1016"/>
      <c r="CH38" s="991"/>
      <c r="CI38" s="992"/>
      <c r="CJ38" s="992"/>
      <c r="CK38" s="992"/>
      <c r="CL38" s="993"/>
      <c r="CM38" s="991"/>
      <c r="CN38" s="992"/>
      <c r="CO38" s="992"/>
      <c r="CP38" s="992"/>
      <c r="CQ38" s="993"/>
      <c r="CR38" s="991"/>
      <c r="CS38" s="992"/>
      <c r="CT38" s="992"/>
      <c r="CU38" s="992"/>
      <c r="CV38" s="993"/>
      <c r="CW38" s="991"/>
      <c r="CX38" s="992"/>
      <c r="CY38" s="992"/>
      <c r="CZ38" s="992"/>
      <c r="DA38" s="993"/>
      <c r="DB38" s="991"/>
      <c r="DC38" s="992"/>
      <c r="DD38" s="992"/>
      <c r="DE38" s="992"/>
      <c r="DF38" s="993"/>
      <c r="DG38" s="991"/>
      <c r="DH38" s="992"/>
      <c r="DI38" s="992"/>
      <c r="DJ38" s="992"/>
      <c r="DK38" s="993"/>
      <c r="DL38" s="991"/>
      <c r="DM38" s="992"/>
      <c r="DN38" s="992"/>
      <c r="DO38" s="992"/>
      <c r="DP38" s="993"/>
      <c r="DQ38" s="991"/>
      <c r="DR38" s="992"/>
      <c r="DS38" s="992"/>
      <c r="DT38" s="992"/>
      <c r="DU38" s="993"/>
      <c r="DV38" s="994"/>
      <c r="DW38" s="995"/>
      <c r="DX38" s="995"/>
      <c r="DY38" s="995"/>
      <c r="DZ38" s="996"/>
      <c r="EA38" s="230"/>
    </row>
    <row r="39" spans="1:131" ht="26.25" customHeight="1" x14ac:dyDescent="0.15">
      <c r="A39" s="242">
        <v>12</v>
      </c>
      <c r="B39" s="1032"/>
      <c r="C39" s="1033"/>
      <c r="D39" s="1033"/>
      <c r="E39" s="1033"/>
      <c r="F39" s="1033"/>
      <c r="G39" s="1033"/>
      <c r="H39" s="1033"/>
      <c r="I39" s="1033"/>
      <c r="J39" s="1033"/>
      <c r="K39" s="1033"/>
      <c r="L39" s="1033"/>
      <c r="M39" s="1033"/>
      <c r="N39" s="1033"/>
      <c r="O39" s="1033"/>
      <c r="P39" s="1034"/>
      <c r="Q39" s="1040"/>
      <c r="R39" s="1041"/>
      <c r="S39" s="1041"/>
      <c r="T39" s="1041"/>
      <c r="U39" s="1041"/>
      <c r="V39" s="1041"/>
      <c r="W39" s="1041"/>
      <c r="X39" s="1041"/>
      <c r="Y39" s="1041"/>
      <c r="Z39" s="1041"/>
      <c r="AA39" s="1041"/>
      <c r="AB39" s="1041"/>
      <c r="AC39" s="1041"/>
      <c r="AD39" s="1041"/>
      <c r="AE39" s="1042"/>
      <c r="AF39" s="1037"/>
      <c r="AG39" s="1038"/>
      <c r="AH39" s="1038"/>
      <c r="AI39" s="1038"/>
      <c r="AJ39" s="1039"/>
      <c r="AK39" s="980"/>
      <c r="AL39" s="971"/>
      <c r="AM39" s="971"/>
      <c r="AN39" s="971"/>
      <c r="AO39" s="971"/>
      <c r="AP39" s="971"/>
      <c r="AQ39" s="971"/>
      <c r="AR39" s="971"/>
      <c r="AS39" s="971"/>
      <c r="AT39" s="971"/>
      <c r="AU39" s="971"/>
      <c r="AV39" s="971"/>
      <c r="AW39" s="971"/>
      <c r="AX39" s="971"/>
      <c r="AY39" s="971"/>
      <c r="AZ39" s="1043"/>
      <c r="BA39" s="1043"/>
      <c r="BB39" s="1043"/>
      <c r="BC39" s="1043"/>
      <c r="BD39" s="1043"/>
      <c r="BE39" s="972"/>
      <c r="BF39" s="972"/>
      <c r="BG39" s="972"/>
      <c r="BH39" s="972"/>
      <c r="BI39" s="973"/>
      <c r="BJ39" s="232"/>
      <c r="BK39" s="232"/>
      <c r="BL39" s="232"/>
      <c r="BM39" s="232"/>
      <c r="BN39" s="232"/>
      <c r="BO39" s="241"/>
      <c r="BP39" s="241"/>
      <c r="BQ39" s="238">
        <v>33</v>
      </c>
      <c r="BR39" s="239"/>
      <c r="BS39" s="994"/>
      <c r="BT39" s="995"/>
      <c r="BU39" s="995"/>
      <c r="BV39" s="995"/>
      <c r="BW39" s="995"/>
      <c r="BX39" s="995"/>
      <c r="BY39" s="995"/>
      <c r="BZ39" s="995"/>
      <c r="CA39" s="995"/>
      <c r="CB39" s="995"/>
      <c r="CC39" s="995"/>
      <c r="CD39" s="995"/>
      <c r="CE39" s="995"/>
      <c r="CF39" s="995"/>
      <c r="CG39" s="1016"/>
      <c r="CH39" s="991"/>
      <c r="CI39" s="992"/>
      <c r="CJ39" s="992"/>
      <c r="CK39" s="992"/>
      <c r="CL39" s="993"/>
      <c r="CM39" s="991"/>
      <c r="CN39" s="992"/>
      <c r="CO39" s="992"/>
      <c r="CP39" s="992"/>
      <c r="CQ39" s="993"/>
      <c r="CR39" s="991"/>
      <c r="CS39" s="992"/>
      <c r="CT39" s="992"/>
      <c r="CU39" s="992"/>
      <c r="CV39" s="993"/>
      <c r="CW39" s="991"/>
      <c r="CX39" s="992"/>
      <c r="CY39" s="992"/>
      <c r="CZ39" s="992"/>
      <c r="DA39" s="993"/>
      <c r="DB39" s="991"/>
      <c r="DC39" s="992"/>
      <c r="DD39" s="992"/>
      <c r="DE39" s="992"/>
      <c r="DF39" s="993"/>
      <c r="DG39" s="991"/>
      <c r="DH39" s="992"/>
      <c r="DI39" s="992"/>
      <c r="DJ39" s="992"/>
      <c r="DK39" s="993"/>
      <c r="DL39" s="991"/>
      <c r="DM39" s="992"/>
      <c r="DN39" s="992"/>
      <c r="DO39" s="992"/>
      <c r="DP39" s="993"/>
      <c r="DQ39" s="991"/>
      <c r="DR39" s="992"/>
      <c r="DS39" s="992"/>
      <c r="DT39" s="992"/>
      <c r="DU39" s="993"/>
      <c r="DV39" s="994"/>
      <c r="DW39" s="995"/>
      <c r="DX39" s="995"/>
      <c r="DY39" s="995"/>
      <c r="DZ39" s="996"/>
      <c r="EA39" s="230"/>
    </row>
    <row r="40" spans="1:131" ht="26.25" customHeight="1" x14ac:dyDescent="0.15">
      <c r="A40" s="238">
        <v>13</v>
      </c>
      <c r="B40" s="1032"/>
      <c r="C40" s="1033"/>
      <c r="D40" s="1033"/>
      <c r="E40" s="1033"/>
      <c r="F40" s="1033"/>
      <c r="G40" s="1033"/>
      <c r="H40" s="1033"/>
      <c r="I40" s="1033"/>
      <c r="J40" s="1033"/>
      <c r="K40" s="1033"/>
      <c r="L40" s="1033"/>
      <c r="M40" s="1033"/>
      <c r="N40" s="1033"/>
      <c r="O40" s="1033"/>
      <c r="P40" s="1034"/>
      <c r="Q40" s="1040"/>
      <c r="R40" s="1041"/>
      <c r="S40" s="1041"/>
      <c r="T40" s="1041"/>
      <c r="U40" s="1041"/>
      <c r="V40" s="1041"/>
      <c r="W40" s="1041"/>
      <c r="X40" s="1041"/>
      <c r="Y40" s="1041"/>
      <c r="Z40" s="1041"/>
      <c r="AA40" s="1041"/>
      <c r="AB40" s="1041"/>
      <c r="AC40" s="1041"/>
      <c r="AD40" s="1041"/>
      <c r="AE40" s="1042"/>
      <c r="AF40" s="1037"/>
      <c r="AG40" s="1038"/>
      <c r="AH40" s="1038"/>
      <c r="AI40" s="1038"/>
      <c r="AJ40" s="1039"/>
      <c r="AK40" s="980"/>
      <c r="AL40" s="971"/>
      <c r="AM40" s="971"/>
      <c r="AN40" s="971"/>
      <c r="AO40" s="971"/>
      <c r="AP40" s="971"/>
      <c r="AQ40" s="971"/>
      <c r="AR40" s="971"/>
      <c r="AS40" s="971"/>
      <c r="AT40" s="971"/>
      <c r="AU40" s="971"/>
      <c r="AV40" s="971"/>
      <c r="AW40" s="971"/>
      <c r="AX40" s="971"/>
      <c r="AY40" s="971"/>
      <c r="AZ40" s="1043"/>
      <c r="BA40" s="1043"/>
      <c r="BB40" s="1043"/>
      <c r="BC40" s="1043"/>
      <c r="BD40" s="1043"/>
      <c r="BE40" s="972"/>
      <c r="BF40" s="972"/>
      <c r="BG40" s="972"/>
      <c r="BH40" s="972"/>
      <c r="BI40" s="973"/>
      <c r="BJ40" s="232"/>
      <c r="BK40" s="232"/>
      <c r="BL40" s="232"/>
      <c r="BM40" s="232"/>
      <c r="BN40" s="232"/>
      <c r="BO40" s="241"/>
      <c r="BP40" s="241"/>
      <c r="BQ40" s="238">
        <v>34</v>
      </c>
      <c r="BR40" s="239"/>
      <c r="BS40" s="994"/>
      <c r="BT40" s="995"/>
      <c r="BU40" s="995"/>
      <c r="BV40" s="995"/>
      <c r="BW40" s="995"/>
      <c r="BX40" s="995"/>
      <c r="BY40" s="995"/>
      <c r="BZ40" s="995"/>
      <c r="CA40" s="995"/>
      <c r="CB40" s="995"/>
      <c r="CC40" s="995"/>
      <c r="CD40" s="995"/>
      <c r="CE40" s="995"/>
      <c r="CF40" s="995"/>
      <c r="CG40" s="1016"/>
      <c r="CH40" s="991"/>
      <c r="CI40" s="992"/>
      <c r="CJ40" s="992"/>
      <c r="CK40" s="992"/>
      <c r="CL40" s="993"/>
      <c r="CM40" s="991"/>
      <c r="CN40" s="992"/>
      <c r="CO40" s="992"/>
      <c r="CP40" s="992"/>
      <c r="CQ40" s="993"/>
      <c r="CR40" s="991"/>
      <c r="CS40" s="992"/>
      <c r="CT40" s="992"/>
      <c r="CU40" s="992"/>
      <c r="CV40" s="993"/>
      <c r="CW40" s="991"/>
      <c r="CX40" s="992"/>
      <c r="CY40" s="992"/>
      <c r="CZ40" s="992"/>
      <c r="DA40" s="993"/>
      <c r="DB40" s="991"/>
      <c r="DC40" s="992"/>
      <c r="DD40" s="992"/>
      <c r="DE40" s="992"/>
      <c r="DF40" s="993"/>
      <c r="DG40" s="991"/>
      <c r="DH40" s="992"/>
      <c r="DI40" s="992"/>
      <c r="DJ40" s="992"/>
      <c r="DK40" s="993"/>
      <c r="DL40" s="991"/>
      <c r="DM40" s="992"/>
      <c r="DN40" s="992"/>
      <c r="DO40" s="992"/>
      <c r="DP40" s="993"/>
      <c r="DQ40" s="991"/>
      <c r="DR40" s="992"/>
      <c r="DS40" s="992"/>
      <c r="DT40" s="992"/>
      <c r="DU40" s="993"/>
      <c r="DV40" s="994"/>
      <c r="DW40" s="995"/>
      <c r="DX40" s="995"/>
      <c r="DY40" s="995"/>
      <c r="DZ40" s="996"/>
      <c r="EA40" s="230"/>
    </row>
    <row r="41" spans="1:131" ht="26.25" customHeight="1" x14ac:dyDescent="0.15">
      <c r="A41" s="238">
        <v>14</v>
      </c>
      <c r="B41" s="1032"/>
      <c r="C41" s="1033"/>
      <c r="D41" s="1033"/>
      <c r="E41" s="1033"/>
      <c r="F41" s="1033"/>
      <c r="G41" s="1033"/>
      <c r="H41" s="1033"/>
      <c r="I41" s="1033"/>
      <c r="J41" s="1033"/>
      <c r="K41" s="1033"/>
      <c r="L41" s="1033"/>
      <c r="M41" s="1033"/>
      <c r="N41" s="1033"/>
      <c r="O41" s="1033"/>
      <c r="P41" s="1034"/>
      <c r="Q41" s="1040"/>
      <c r="R41" s="1041"/>
      <c r="S41" s="1041"/>
      <c r="T41" s="1041"/>
      <c r="U41" s="1041"/>
      <c r="V41" s="1041"/>
      <c r="W41" s="1041"/>
      <c r="X41" s="1041"/>
      <c r="Y41" s="1041"/>
      <c r="Z41" s="1041"/>
      <c r="AA41" s="1041"/>
      <c r="AB41" s="1041"/>
      <c r="AC41" s="1041"/>
      <c r="AD41" s="1041"/>
      <c r="AE41" s="1042"/>
      <c r="AF41" s="1037"/>
      <c r="AG41" s="1038"/>
      <c r="AH41" s="1038"/>
      <c r="AI41" s="1038"/>
      <c r="AJ41" s="1039"/>
      <c r="AK41" s="980"/>
      <c r="AL41" s="971"/>
      <c r="AM41" s="971"/>
      <c r="AN41" s="971"/>
      <c r="AO41" s="971"/>
      <c r="AP41" s="971"/>
      <c r="AQ41" s="971"/>
      <c r="AR41" s="971"/>
      <c r="AS41" s="971"/>
      <c r="AT41" s="971"/>
      <c r="AU41" s="971"/>
      <c r="AV41" s="971"/>
      <c r="AW41" s="971"/>
      <c r="AX41" s="971"/>
      <c r="AY41" s="971"/>
      <c r="AZ41" s="1043"/>
      <c r="BA41" s="1043"/>
      <c r="BB41" s="1043"/>
      <c r="BC41" s="1043"/>
      <c r="BD41" s="1043"/>
      <c r="BE41" s="972"/>
      <c r="BF41" s="972"/>
      <c r="BG41" s="972"/>
      <c r="BH41" s="972"/>
      <c r="BI41" s="973"/>
      <c r="BJ41" s="232"/>
      <c r="BK41" s="232"/>
      <c r="BL41" s="232"/>
      <c r="BM41" s="232"/>
      <c r="BN41" s="232"/>
      <c r="BO41" s="241"/>
      <c r="BP41" s="241"/>
      <c r="BQ41" s="238">
        <v>35</v>
      </c>
      <c r="BR41" s="239"/>
      <c r="BS41" s="994"/>
      <c r="BT41" s="995"/>
      <c r="BU41" s="995"/>
      <c r="BV41" s="995"/>
      <c r="BW41" s="995"/>
      <c r="BX41" s="995"/>
      <c r="BY41" s="995"/>
      <c r="BZ41" s="995"/>
      <c r="CA41" s="995"/>
      <c r="CB41" s="995"/>
      <c r="CC41" s="995"/>
      <c r="CD41" s="995"/>
      <c r="CE41" s="995"/>
      <c r="CF41" s="995"/>
      <c r="CG41" s="1016"/>
      <c r="CH41" s="991"/>
      <c r="CI41" s="992"/>
      <c r="CJ41" s="992"/>
      <c r="CK41" s="992"/>
      <c r="CL41" s="993"/>
      <c r="CM41" s="991"/>
      <c r="CN41" s="992"/>
      <c r="CO41" s="992"/>
      <c r="CP41" s="992"/>
      <c r="CQ41" s="993"/>
      <c r="CR41" s="991"/>
      <c r="CS41" s="992"/>
      <c r="CT41" s="992"/>
      <c r="CU41" s="992"/>
      <c r="CV41" s="993"/>
      <c r="CW41" s="991"/>
      <c r="CX41" s="992"/>
      <c r="CY41" s="992"/>
      <c r="CZ41" s="992"/>
      <c r="DA41" s="993"/>
      <c r="DB41" s="991"/>
      <c r="DC41" s="992"/>
      <c r="DD41" s="992"/>
      <c r="DE41" s="992"/>
      <c r="DF41" s="993"/>
      <c r="DG41" s="991"/>
      <c r="DH41" s="992"/>
      <c r="DI41" s="992"/>
      <c r="DJ41" s="992"/>
      <c r="DK41" s="993"/>
      <c r="DL41" s="991"/>
      <c r="DM41" s="992"/>
      <c r="DN41" s="992"/>
      <c r="DO41" s="992"/>
      <c r="DP41" s="993"/>
      <c r="DQ41" s="991"/>
      <c r="DR41" s="992"/>
      <c r="DS41" s="992"/>
      <c r="DT41" s="992"/>
      <c r="DU41" s="993"/>
      <c r="DV41" s="994"/>
      <c r="DW41" s="995"/>
      <c r="DX41" s="995"/>
      <c r="DY41" s="995"/>
      <c r="DZ41" s="996"/>
      <c r="EA41" s="230"/>
    </row>
    <row r="42" spans="1:131" ht="26.25" customHeight="1" x14ac:dyDescent="0.15">
      <c r="A42" s="238">
        <v>15</v>
      </c>
      <c r="B42" s="1032"/>
      <c r="C42" s="1033"/>
      <c r="D42" s="1033"/>
      <c r="E42" s="1033"/>
      <c r="F42" s="1033"/>
      <c r="G42" s="1033"/>
      <c r="H42" s="1033"/>
      <c r="I42" s="1033"/>
      <c r="J42" s="1033"/>
      <c r="K42" s="1033"/>
      <c r="L42" s="1033"/>
      <c r="M42" s="1033"/>
      <c r="N42" s="1033"/>
      <c r="O42" s="1033"/>
      <c r="P42" s="1034"/>
      <c r="Q42" s="1040"/>
      <c r="R42" s="1041"/>
      <c r="S42" s="1041"/>
      <c r="T42" s="1041"/>
      <c r="U42" s="1041"/>
      <c r="V42" s="1041"/>
      <c r="W42" s="1041"/>
      <c r="X42" s="1041"/>
      <c r="Y42" s="1041"/>
      <c r="Z42" s="1041"/>
      <c r="AA42" s="1041"/>
      <c r="AB42" s="1041"/>
      <c r="AC42" s="1041"/>
      <c r="AD42" s="1041"/>
      <c r="AE42" s="1042"/>
      <c r="AF42" s="1037"/>
      <c r="AG42" s="1038"/>
      <c r="AH42" s="1038"/>
      <c r="AI42" s="1038"/>
      <c r="AJ42" s="1039"/>
      <c r="AK42" s="980"/>
      <c r="AL42" s="971"/>
      <c r="AM42" s="971"/>
      <c r="AN42" s="971"/>
      <c r="AO42" s="971"/>
      <c r="AP42" s="971"/>
      <c r="AQ42" s="971"/>
      <c r="AR42" s="971"/>
      <c r="AS42" s="971"/>
      <c r="AT42" s="971"/>
      <c r="AU42" s="971"/>
      <c r="AV42" s="971"/>
      <c r="AW42" s="971"/>
      <c r="AX42" s="971"/>
      <c r="AY42" s="971"/>
      <c r="AZ42" s="1043"/>
      <c r="BA42" s="1043"/>
      <c r="BB42" s="1043"/>
      <c r="BC42" s="1043"/>
      <c r="BD42" s="1043"/>
      <c r="BE42" s="972"/>
      <c r="BF42" s="972"/>
      <c r="BG42" s="972"/>
      <c r="BH42" s="972"/>
      <c r="BI42" s="973"/>
      <c r="BJ42" s="232"/>
      <c r="BK42" s="232"/>
      <c r="BL42" s="232"/>
      <c r="BM42" s="232"/>
      <c r="BN42" s="232"/>
      <c r="BO42" s="241"/>
      <c r="BP42" s="241"/>
      <c r="BQ42" s="238">
        <v>36</v>
      </c>
      <c r="BR42" s="239"/>
      <c r="BS42" s="994"/>
      <c r="BT42" s="995"/>
      <c r="BU42" s="995"/>
      <c r="BV42" s="995"/>
      <c r="BW42" s="995"/>
      <c r="BX42" s="995"/>
      <c r="BY42" s="995"/>
      <c r="BZ42" s="995"/>
      <c r="CA42" s="995"/>
      <c r="CB42" s="995"/>
      <c r="CC42" s="995"/>
      <c r="CD42" s="995"/>
      <c r="CE42" s="995"/>
      <c r="CF42" s="995"/>
      <c r="CG42" s="1016"/>
      <c r="CH42" s="991"/>
      <c r="CI42" s="992"/>
      <c r="CJ42" s="992"/>
      <c r="CK42" s="992"/>
      <c r="CL42" s="993"/>
      <c r="CM42" s="991"/>
      <c r="CN42" s="992"/>
      <c r="CO42" s="992"/>
      <c r="CP42" s="992"/>
      <c r="CQ42" s="993"/>
      <c r="CR42" s="991"/>
      <c r="CS42" s="992"/>
      <c r="CT42" s="992"/>
      <c r="CU42" s="992"/>
      <c r="CV42" s="993"/>
      <c r="CW42" s="991"/>
      <c r="CX42" s="992"/>
      <c r="CY42" s="992"/>
      <c r="CZ42" s="992"/>
      <c r="DA42" s="993"/>
      <c r="DB42" s="991"/>
      <c r="DC42" s="992"/>
      <c r="DD42" s="992"/>
      <c r="DE42" s="992"/>
      <c r="DF42" s="993"/>
      <c r="DG42" s="991"/>
      <c r="DH42" s="992"/>
      <c r="DI42" s="992"/>
      <c r="DJ42" s="992"/>
      <c r="DK42" s="993"/>
      <c r="DL42" s="991"/>
      <c r="DM42" s="992"/>
      <c r="DN42" s="992"/>
      <c r="DO42" s="992"/>
      <c r="DP42" s="993"/>
      <c r="DQ42" s="991"/>
      <c r="DR42" s="992"/>
      <c r="DS42" s="992"/>
      <c r="DT42" s="992"/>
      <c r="DU42" s="993"/>
      <c r="DV42" s="994"/>
      <c r="DW42" s="995"/>
      <c r="DX42" s="995"/>
      <c r="DY42" s="995"/>
      <c r="DZ42" s="996"/>
      <c r="EA42" s="230"/>
    </row>
    <row r="43" spans="1:131" ht="26.25" customHeight="1" x14ac:dyDescent="0.15">
      <c r="A43" s="238">
        <v>16</v>
      </c>
      <c r="B43" s="1032"/>
      <c r="C43" s="1033"/>
      <c r="D43" s="1033"/>
      <c r="E43" s="1033"/>
      <c r="F43" s="1033"/>
      <c r="G43" s="1033"/>
      <c r="H43" s="1033"/>
      <c r="I43" s="1033"/>
      <c r="J43" s="1033"/>
      <c r="K43" s="1033"/>
      <c r="L43" s="1033"/>
      <c r="M43" s="1033"/>
      <c r="N43" s="1033"/>
      <c r="O43" s="1033"/>
      <c r="P43" s="1034"/>
      <c r="Q43" s="1040"/>
      <c r="R43" s="1041"/>
      <c r="S43" s="1041"/>
      <c r="T43" s="1041"/>
      <c r="U43" s="1041"/>
      <c r="V43" s="1041"/>
      <c r="W43" s="1041"/>
      <c r="X43" s="1041"/>
      <c r="Y43" s="1041"/>
      <c r="Z43" s="1041"/>
      <c r="AA43" s="1041"/>
      <c r="AB43" s="1041"/>
      <c r="AC43" s="1041"/>
      <c r="AD43" s="1041"/>
      <c r="AE43" s="1042"/>
      <c r="AF43" s="1037"/>
      <c r="AG43" s="1038"/>
      <c r="AH43" s="1038"/>
      <c r="AI43" s="1038"/>
      <c r="AJ43" s="1039"/>
      <c r="AK43" s="980"/>
      <c r="AL43" s="971"/>
      <c r="AM43" s="971"/>
      <c r="AN43" s="971"/>
      <c r="AO43" s="971"/>
      <c r="AP43" s="971"/>
      <c r="AQ43" s="971"/>
      <c r="AR43" s="971"/>
      <c r="AS43" s="971"/>
      <c r="AT43" s="971"/>
      <c r="AU43" s="971"/>
      <c r="AV43" s="971"/>
      <c r="AW43" s="971"/>
      <c r="AX43" s="971"/>
      <c r="AY43" s="971"/>
      <c r="AZ43" s="1043"/>
      <c r="BA43" s="1043"/>
      <c r="BB43" s="1043"/>
      <c r="BC43" s="1043"/>
      <c r="BD43" s="1043"/>
      <c r="BE43" s="972"/>
      <c r="BF43" s="972"/>
      <c r="BG43" s="972"/>
      <c r="BH43" s="972"/>
      <c r="BI43" s="973"/>
      <c r="BJ43" s="232"/>
      <c r="BK43" s="232"/>
      <c r="BL43" s="232"/>
      <c r="BM43" s="232"/>
      <c r="BN43" s="232"/>
      <c r="BO43" s="241"/>
      <c r="BP43" s="241"/>
      <c r="BQ43" s="238">
        <v>37</v>
      </c>
      <c r="BR43" s="239"/>
      <c r="BS43" s="994"/>
      <c r="BT43" s="995"/>
      <c r="BU43" s="995"/>
      <c r="BV43" s="995"/>
      <c r="BW43" s="995"/>
      <c r="BX43" s="995"/>
      <c r="BY43" s="995"/>
      <c r="BZ43" s="995"/>
      <c r="CA43" s="995"/>
      <c r="CB43" s="995"/>
      <c r="CC43" s="995"/>
      <c r="CD43" s="995"/>
      <c r="CE43" s="995"/>
      <c r="CF43" s="995"/>
      <c r="CG43" s="1016"/>
      <c r="CH43" s="991"/>
      <c r="CI43" s="992"/>
      <c r="CJ43" s="992"/>
      <c r="CK43" s="992"/>
      <c r="CL43" s="993"/>
      <c r="CM43" s="991"/>
      <c r="CN43" s="992"/>
      <c r="CO43" s="992"/>
      <c r="CP43" s="992"/>
      <c r="CQ43" s="993"/>
      <c r="CR43" s="991"/>
      <c r="CS43" s="992"/>
      <c r="CT43" s="992"/>
      <c r="CU43" s="992"/>
      <c r="CV43" s="993"/>
      <c r="CW43" s="991"/>
      <c r="CX43" s="992"/>
      <c r="CY43" s="992"/>
      <c r="CZ43" s="992"/>
      <c r="DA43" s="993"/>
      <c r="DB43" s="991"/>
      <c r="DC43" s="992"/>
      <c r="DD43" s="992"/>
      <c r="DE43" s="992"/>
      <c r="DF43" s="993"/>
      <c r="DG43" s="991"/>
      <c r="DH43" s="992"/>
      <c r="DI43" s="992"/>
      <c r="DJ43" s="992"/>
      <c r="DK43" s="993"/>
      <c r="DL43" s="991"/>
      <c r="DM43" s="992"/>
      <c r="DN43" s="992"/>
      <c r="DO43" s="992"/>
      <c r="DP43" s="993"/>
      <c r="DQ43" s="991"/>
      <c r="DR43" s="992"/>
      <c r="DS43" s="992"/>
      <c r="DT43" s="992"/>
      <c r="DU43" s="993"/>
      <c r="DV43" s="994"/>
      <c r="DW43" s="995"/>
      <c r="DX43" s="995"/>
      <c r="DY43" s="995"/>
      <c r="DZ43" s="996"/>
      <c r="EA43" s="230"/>
    </row>
    <row r="44" spans="1:131" ht="26.25" customHeight="1" x14ac:dyDescent="0.15">
      <c r="A44" s="238">
        <v>17</v>
      </c>
      <c r="B44" s="1032"/>
      <c r="C44" s="1033"/>
      <c r="D44" s="1033"/>
      <c r="E44" s="1033"/>
      <c r="F44" s="1033"/>
      <c r="G44" s="1033"/>
      <c r="H44" s="1033"/>
      <c r="I44" s="1033"/>
      <c r="J44" s="1033"/>
      <c r="K44" s="1033"/>
      <c r="L44" s="1033"/>
      <c r="M44" s="1033"/>
      <c r="N44" s="1033"/>
      <c r="O44" s="1033"/>
      <c r="P44" s="1034"/>
      <c r="Q44" s="1040"/>
      <c r="R44" s="1041"/>
      <c r="S44" s="1041"/>
      <c r="T44" s="1041"/>
      <c r="U44" s="1041"/>
      <c r="V44" s="1041"/>
      <c r="W44" s="1041"/>
      <c r="X44" s="1041"/>
      <c r="Y44" s="1041"/>
      <c r="Z44" s="1041"/>
      <c r="AA44" s="1041"/>
      <c r="AB44" s="1041"/>
      <c r="AC44" s="1041"/>
      <c r="AD44" s="1041"/>
      <c r="AE44" s="1042"/>
      <c r="AF44" s="1037"/>
      <c r="AG44" s="1038"/>
      <c r="AH44" s="1038"/>
      <c r="AI44" s="1038"/>
      <c r="AJ44" s="1039"/>
      <c r="AK44" s="980"/>
      <c r="AL44" s="971"/>
      <c r="AM44" s="971"/>
      <c r="AN44" s="971"/>
      <c r="AO44" s="971"/>
      <c r="AP44" s="971"/>
      <c r="AQ44" s="971"/>
      <c r="AR44" s="971"/>
      <c r="AS44" s="971"/>
      <c r="AT44" s="971"/>
      <c r="AU44" s="971"/>
      <c r="AV44" s="971"/>
      <c r="AW44" s="971"/>
      <c r="AX44" s="971"/>
      <c r="AY44" s="971"/>
      <c r="AZ44" s="1043"/>
      <c r="BA44" s="1043"/>
      <c r="BB44" s="1043"/>
      <c r="BC44" s="1043"/>
      <c r="BD44" s="1043"/>
      <c r="BE44" s="972"/>
      <c r="BF44" s="972"/>
      <c r="BG44" s="972"/>
      <c r="BH44" s="972"/>
      <c r="BI44" s="973"/>
      <c r="BJ44" s="232"/>
      <c r="BK44" s="232"/>
      <c r="BL44" s="232"/>
      <c r="BM44" s="232"/>
      <c r="BN44" s="232"/>
      <c r="BO44" s="241"/>
      <c r="BP44" s="241"/>
      <c r="BQ44" s="238">
        <v>38</v>
      </c>
      <c r="BR44" s="239"/>
      <c r="BS44" s="994"/>
      <c r="BT44" s="995"/>
      <c r="BU44" s="995"/>
      <c r="BV44" s="995"/>
      <c r="BW44" s="995"/>
      <c r="BX44" s="995"/>
      <c r="BY44" s="995"/>
      <c r="BZ44" s="995"/>
      <c r="CA44" s="995"/>
      <c r="CB44" s="995"/>
      <c r="CC44" s="995"/>
      <c r="CD44" s="995"/>
      <c r="CE44" s="995"/>
      <c r="CF44" s="995"/>
      <c r="CG44" s="1016"/>
      <c r="CH44" s="991"/>
      <c r="CI44" s="992"/>
      <c r="CJ44" s="992"/>
      <c r="CK44" s="992"/>
      <c r="CL44" s="993"/>
      <c r="CM44" s="991"/>
      <c r="CN44" s="992"/>
      <c r="CO44" s="992"/>
      <c r="CP44" s="992"/>
      <c r="CQ44" s="993"/>
      <c r="CR44" s="991"/>
      <c r="CS44" s="992"/>
      <c r="CT44" s="992"/>
      <c r="CU44" s="992"/>
      <c r="CV44" s="993"/>
      <c r="CW44" s="991"/>
      <c r="CX44" s="992"/>
      <c r="CY44" s="992"/>
      <c r="CZ44" s="992"/>
      <c r="DA44" s="993"/>
      <c r="DB44" s="991"/>
      <c r="DC44" s="992"/>
      <c r="DD44" s="992"/>
      <c r="DE44" s="992"/>
      <c r="DF44" s="993"/>
      <c r="DG44" s="991"/>
      <c r="DH44" s="992"/>
      <c r="DI44" s="992"/>
      <c r="DJ44" s="992"/>
      <c r="DK44" s="993"/>
      <c r="DL44" s="991"/>
      <c r="DM44" s="992"/>
      <c r="DN44" s="992"/>
      <c r="DO44" s="992"/>
      <c r="DP44" s="993"/>
      <c r="DQ44" s="991"/>
      <c r="DR44" s="992"/>
      <c r="DS44" s="992"/>
      <c r="DT44" s="992"/>
      <c r="DU44" s="993"/>
      <c r="DV44" s="994"/>
      <c r="DW44" s="995"/>
      <c r="DX44" s="995"/>
      <c r="DY44" s="995"/>
      <c r="DZ44" s="996"/>
      <c r="EA44" s="230"/>
    </row>
    <row r="45" spans="1:131" ht="26.25" customHeight="1" x14ac:dyDescent="0.15">
      <c r="A45" s="238">
        <v>18</v>
      </c>
      <c r="B45" s="1032"/>
      <c r="C45" s="1033"/>
      <c r="D45" s="1033"/>
      <c r="E45" s="1033"/>
      <c r="F45" s="1033"/>
      <c r="G45" s="1033"/>
      <c r="H45" s="1033"/>
      <c r="I45" s="1033"/>
      <c r="J45" s="1033"/>
      <c r="K45" s="1033"/>
      <c r="L45" s="1033"/>
      <c r="M45" s="1033"/>
      <c r="N45" s="1033"/>
      <c r="O45" s="1033"/>
      <c r="P45" s="1034"/>
      <c r="Q45" s="1040"/>
      <c r="R45" s="1041"/>
      <c r="S45" s="1041"/>
      <c r="T45" s="1041"/>
      <c r="U45" s="1041"/>
      <c r="V45" s="1041"/>
      <c r="W45" s="1041"/>
      <c r="X45" s="1041"/>
      <c r="Y45" s="1041"/>
      <c r="Z45" s="1041"/>
      <c r="AA45" s="1041"/>
      <c r="AB45" s="1041"/>
      <c r="AC45" s="1041"/>
      <c r="AD45" s="1041"/>
      <c r="AE45" s="1042"/>
      <c r="AF45" s="1037"/>
      <c r="AG45" s="1038"/>
      <c r="AH45" s="1038"/>
      <c r="AI45" s="1038"/>
      <c r="AJ45" s="1039"/>
      <c r="AK45" s="980"/>
      <c r="AL45" s="971"/>
      <c r="AM45" s="971"/>
      <c r="AN45" s="971"/>
      <c r="AO45" s="971"/>
      <c r="AP45" s="971"/>
      <c r="AQ45" s="971"/>
      <c r="AR45" s="971"/>
      <c r="AS45" s="971"/>
      <c r="AT45" s="971"/>
      <c r="AU45" s="971"/>
      <c r="AV45" s="971"/>
      <c r="AW45" s="971"/>
      <c r="AX45" s="971"/>
      <c r="AY45" s="971"/>
      <c r="AZ45" s="1043"/>
      <c r="BA45" s="1043"/>
      <c r="BB45" s="1043"/>
      <c r="BC45" s="1043"/>
      <c r="BD45" s="1043"/>
      <c r="BE45" s="972"/>
      <c r="BF45" s="972"/>
      <c r="BG45" s="972"/>
      <c r="BH45" s="972"/>
      <c r="BI45" s="973"/>
      <c r="BJ45" s="232"/>
      <c r="BK45" s="232"/>
      <c r="BL45" s="232"/>
      <c r="BM45" s="232"/>
      <c r="BN45" s="232"/>
      <c r="BO45" s="241"/>
      <c r="BP45" s="241"/>
      <c r="BQ45" s="238">
        <v>39</v>
      </c>
      <c r="BR45" s="239"/>
      <c r="BS45" s="994"/>
      <c r="BT45" s="995"/>
      <c r="BU45" s="995"/>
      <c r="BV45" s="995"/>
      <c r="BW45" s="995"/>
      <c r="BX45" s="995"/>
      <c r="BY45" s="995"/>
      <c r="BZ45" s="995"/>
      <c r="CA45" s="995"/>
      <c r="CB45" s="995"/>
      <c r="CC45" s="995"/>
      <c r="CD45" s="995"/>
      <c r="CE45" s="995"/>
      <c r="CF45" s="995"/>
      <c r="CG45" s="1016"/>
      <c r="CH45" s="991"/>
      <c r="CI45" s="992"/>
      <c r="CJ45" s="992"/>
      <c r="CK45" s="992"/>
      <c r="CL45" s="993"/>
      <c r="CM45" s="991"/>
      <c r="CN45" s="992"/>
      <c r="CO45" s="992"/>
      <c r="CP45" s="992"/>
      <c r="CQ45" s="993"/>
      <c r="CR45" s="991"/>
      <c r="CS45" s="992"/>
      <c r="CT45" s="992"/>
      <c r="CU45" s="992"/>
      <c r="CV45" s="993"/>
      <c r="CW45" s="991"/>
      <c r="CX45" s="992"/>
      <c r="CY45" s="992"/>
      <c r="CZ45" s="992"/>
      <c r="DA45" s="993"/>
      <c r="DB45" s="991"/>
      <c r="DC45" s="992"/>
      <c r="DD45" s="992"/>
      <c r="DE45" s="992"/>
      <c r="DF45" s="993"/>
      <c r="DG45" s="991"/>
      <c r="DH45" s="992"/>
      <c r="DI45" s="992"/>
      <c r="DJ45" s="992"/>
      <c r="DK45" s="993"/>
      <c r="DL45" s="991"/>
      <c r="DM45" s="992"/>
      <c r="DN45" s="992"/>
      <c r="DO45" s="992"/>
      <c r="DP45" s="993"/>
      <c r="DQ45" s="991"/>
      <c r="DR45" s="992"/>
      <c r="DS45" s="992"/>
      <c r="DT45" s="992"/>
      <c r="DU45" s="993"/>
      <c r="DV45" s="994"/>
      <c r="DW45" s="995"/>
      <c r="DX45" s="995"/>
      <c r="DY45" s="995"/>
      <c r="DZ45" s="996"/>
      <c r="EA45" s="230"/>
    </row>
    <row r="46" spans="1:131" ht="26.25" customHeight="1" x14ac:dyDescent="0.15">
      <c r="A46" s="238">
        <v>19</v>
      </c>
      <c r="B46" s="1032"/>
      <c r="C46" s="1033"/>
      <c r="D46" s="1033"/>
      <c r="E46" s="1033"/>
      <c r="F46" s="1033"/>
      <c r="G46" s="1033"/>
      <c r="H46" s="1033"/>
      <c r="I46" s="1033"/>
      <c r="J46" s="1033"/>
      <c r="K46" s="1033"/>
      <c r="L46" s="1033"/>
      <c r="M46" s="1033"/>
      <c r="N46" s="1033"/>
      <c r="O46" s="1033"/>
      <c r="P46" s="1034"/>
      <c r="Q46" s="1040"/>
      <c r="R46" s="1041"/>
      <c r="S46" s="1041"/>
      <c r="T46" s="1041"/>
      <c r="U46" s="1041"/>
      <c r="V46" s="1041"/>
      <c r="W46" s="1041"/>
      <c r="X46" s="1041"/>
      <c r="Y46" s="1041"/>
      <c r="Z46" s="1041"/>
      <c r="AA46" s="1041"/>
      <c r="AB46" s="1041"/>
      <c r="AC46" s="1041"/>
      <c r="AD46" s="1041"/>
      <c r="AE46" s="1042"/>
      <c r="AF46" s="1037"/>
      <c r="AG46" s="1038"/>
      <c r="AH46" s="1038"/>
      <c r="AI46" s="1038"/>
      <c r="AJ46" s="1039"/>
      <c r="AK46" s="980"/>
      <c r="AL46" s="971"/>
      <c r="AM46" s="971"/>
      <c r="AN46" s="971"/>
      <c r="AO46" s="971"/>
      <c r="AP46" s="971"/>
      <c r="AQ46" s="971"/>
      <c r="AR46" s="971"/>
      <c r="AS46" s="971"/>
      <c r="AT46" s="971"/>
      <c r="AU46" s="971"/>
      <c r="AV46" s="971"/>
      <c r="AW46" s="971"/>
      <c r="AX46" s="971"/>
      <c r="AY46" s="971"/>
      <c r="AZ46" s="1043"/>
      <c r="BA46" s="1043"/>
      <c r="BB46" s="1043"/>
      <c r="BC46" s="1043"/>
      <c r="BD46" s="1043"/>
      <c r="BE46" s="972"/>
      <c r="BF46" s="972"/>
      <c r="BG46" s="972"/>
      <c r="BH46" s="972"/>
      <c r="BI46" s="973"/>
      <c r="BJ46" s="232"/>
      <c r="BK46" s="232"/>
      <c r="BL46" s="232"/>
      <c r="BM46" s="232"/>
      <c r="BN46" s="232"/>
      <c r="BO46" s="241"/>
      <c r="BP46" s="241"/>
      <c r="BQ46" s="238">
        <v>40</v>
      </c>
      <c r="BR46" s="239"/>
      <c r="BS46" s="994"/>
      <c r="BT46" s="995"/>
      <c r="BU46" s="995"/>
      <c r="BV46" s="995"/>
      <c r="BW46" s="995"/>
      <c r="BX46" s="995"/>
      <c r="BY46" s="995"/>
      <c r="BZ46" s="995"/>
      <c r="CA46" s="995"/>
      <c r="CB46" s="995"/>
      <c r="CC46" s="995"/>
      <c r="CD46" s="995"/>
      <c r="CE46" s="995"/>
      <c r="CF46" s="995"/>
      <c r="CG46" s="1016"/>
      <c r="CH46" s="991"/>
      <c r="CI46" s="992"/>
      <c r="CJ46" s="992"/>
      <c r="CK46" s="992"/>
      <c r="CL46" s="993"/>
      <c r="CM46" s="991"/>
      <c r="CN46" s="992"/>
      <c r="CO46" s="992"/>
      <c r="CP46" s="992"/>
      <c r="CQ46" s="993"/>
      <c r="CR46" s="991"/>
      <c r="CS46" s="992"/>
      <c r="CT46" s="992"/>
      <c r="CU46" s="992"/>
      <c r="CV46" s="993"/>
      <c r="CW46" s="991"/>
      <c r="CX46" s="992"/>
      <c r="CY46" s="992"/>
      <c r="CZ46" s="992"/>
      <c r="DA46" s="993"/>
      <c r="DB46" s="991"/>
      <c r="DC46" s="992"/>
      <c r="DD46" s="992"/>
      <c r="DE46" s="992"/>
      <c r="DF46" s="993"/>
      <c r="DG46" s="991"/>
      <c r="DH46" s="992"/>
      <c r="DI46" s="992"/>
      <c r="DJ46" s="992"/>
      <c r="DK46" s="993"/>
      <c r="DL46" s="991"/>
      <c r="DM46" s="992"/>
      <c r="DN46" s="992"/>
      <c r="DO46" s="992"/>
      <c r="DP46" s="993"/>
      <c r="DQ46" s="991"/>
      <c r="DR46" s="992"/>
      <c r="DS46" s="992"/>
      <c r="DT46" s="992"/>
      <c r="DU46" s="993"/>
      <c r="DV46" s="994"/>
      <c r="DW46" s="995"/>
      <c r="DX46" s="995"/>
      <c r="DY46" s="995"/>
      <c r="DZ46" s="996"/>
      <c r="EA46" s="230"/>
    </row>
    <row r="47" spans="1:131" ht="26.25" customHeight="1" x14ac:dyDescent="0.15">
      <c r="A47" s="238">
        <v>20</v>
      </c>
      <c r="B47" s="1032"/>
      <c r="C47" s="1033"/>
      <c r="D47" s="1033"/>
      <c r="E47" s="1033"/>
      <c r="F47" s="1033"/>
      <c r="G47" s="1033"/>
      <c r="H47" s="1033"/>
      <c r="I47" s="1033"/>
      <c r="J47" s="1033"/>
      <c r="K47" s="1033"/>
      <c r="L47" s="1033"/>
      <c r="M47" s="1033"/>
      <c r="N47" s="1033"/>
      <c r="O47" s="1033"/>
      <c r="P47" s="1034"/>
      <c r="Q47" s="1040"/>
      <c r="R47" s="1041"/>
      <c r="S47" s="1041"/>
      <c r="T47" s="1041"/>
      <c r="U47" s="1041"/>
      <c r="V47" s="1041"/>
      <c r="W47" s="1041"/>
      <c r="X47" s="1041"/>
      <c r="Y47" s="1041"/>
      <c r="Z47" s="1041"/>
      <c r="AA47" s="1041"/>
      <c r="AB47" s="1041"/>
      <c r="AC47" s="1041"/>
      <c r="AD47" s="1041"/>
      <c r="AE47" s="1042"/>
      <c r="AF47" s="1037"/>
      <c r="AG47" s="1038"/>
      <c r="AH47" s="1038"/>
      <c r="AI47" s="1038"/>
      <c r="AJ47" s="1039"/>
      <c r="AK47" s="980"/>
      <c r="AL47" s="971"/>
      <c r="AM47" s="971"/>
      <c r="AN47" s="971"/>
      <c r="AO47" s="971"/>
      <c r="AP47" s="971"/>
      <c r="AQ47" s="971"/>
      <c r="AR47" s="971"/>
      <c r="AS47" s="971"/>
      <c r="AT47" s="971"/>
      <c r="AU47" s="971"/>
      <c r="AV47" s="971"/>
      <c r="AW47" s="971"/>
      <c r="AX47" s="971"/>
      <c r="AY47" s="971"/>
      <c r="AZ47" s="1043"/>
      <c r="BA47" s="1043"/>
      <c r="BB47" s="1043"/>
      <c r="BC47" s="1043"/>
      <c r="BD47" s="1043"/>
      <c r="BE47" s="972"/>
      <c r="BF47" s="972"/>
      <c r="BG47" s="972"/>
      <c r="BH47" s="972"/>
      <c r="BI47" s="973"/>
      <c r="BJ47" s="232"/>
      <c r="BK47" s="232"/>
      <c r="BL47" s="232"/>
      <c r="BM47" s="232"/>
      <c r="BN47" s="232"/>
      <c r="BO47" s="241"/>
      <c r="BP47" s="241"/>
      <c r="BQ47" s="238">
        <v>41</v>
      </c>
      <c r="BR47" s="239"/>
      <c r="BS47" s="994"/>
      <c r="BT47" s="995"/>
      <c r="BU47" s="995"/>
      <c r="BV47" s="995"/>
      <c r="BW47" s="995"/>
      <c r="BX47" s="995"/>
      <c r="BY47" s="995"/>
      <c r="BZ47" s="995"/>
      <c r="CA47" s="995"/>
      <c r="CB47" s="995"/>
      <c r="CC47" s="995"/>
      <c r="CD47" s="995"/>
      <c r="CE47" s="995"/>
      <c r="CF47" s="995"/>
      <c r="CG47" s="1016"/>
      <c r="CH47" s="991"/>
      <c r="CI47" s="992"/>
      <c r="CJ47" s="992"/>
      <c r="CK47" s="992"/>
      <c r="CL47" s="993"/>
      <c r="CM47" s="991"/>
      <c r="CN47" s="992"/>
      <c r="CO47" s="992"/>
      <c r="CP47" s="992"/>
      <c r="CQ47" s="993"/>
      <c r="CR47" s="991"/>
      <c r="CS47" s="992"/>
      <c r="CT47" s="992"/>
      <c r="CU47" s="992"/>
      <c r="CV47" s="993"/>
      <c r="CW47" s="991"/>
      <c r="CX47" s="992"/>
      <c r="CY47" s="992"/>
      <c r="CZ47" s="992"/>
      <c r="DA47" s="993"/>
      <c r="DB47" s="991"/>
      <c r="DC47" s="992"/>
      <c r="DD47" s="992"/>
      <c r="DE47" s="992"/>
      <c r="DF47" s="993"/>
      <c r="DG47" s="991"/>
      <c r="DH47" s="992"/>
      <c r="DI47" s="992"/>
      <c r="DJ47" s="992"/>
      <c r="DK47" s="993"/>
      <c r="DL47" s="991"/>
      <c r="DM47" s="992"/>
      <c r="DN47" s="992"/>
      <c r="DO47" s="992"/>
      <c r="DP47" s="993"/>
      <c r="DQ47" s="991"/>
      <c r="DR47" s="992"/>
      <c r="DS47" s="992"/>
      <c r="DT47" s="992"/>
      <c r="DU47" s="993"/>
      <c r="DV47" s="994"/>
      <c r="DW47" s="995"/>
      <c r="DX47" s="995"/>
      <c r="DY47" s="995"/>
      <c r="DZ47" s="996"/>
      <c r="EA47" s="230"/>
    </row>
    <row r="48" spans="1:131" ht="26.25" customHeight="1" x14ac:dyDescent="0.15">
      <c r="A48" s="238">
        <v>21</v>
      </c>
      <c r="B48" s="1032"/>
      <c r="C48" s="1033"/>
      <c r="D48" s="1033"/>
      <c r="E48" s="1033"/>
      <c r="F48" s="1033"/>
      <c r="G48" s="1033"/>
      <c r="H48" s="1033"/>
      <c r="I48" s="1033"/>
      <c r="J48" s="1033"/>
      <c r="K48" s="1033"/>
      <c r="L48" s="1033"/>
      <c r="M48" s="1033"/>
      <c r="N48" s="1033"/>
      <c r="O48" s="1033"/>
      <c r="P48" s="1034"/>
      <c r="Q48" s="1040"/>
      <c r="R48" s="1041"/>
      <c r="S48" s="1041"/>
      <c r="T48" s="1041"/>
      <c r="U48" s="1041"/>
      <c r="V48" s="1041"/>
      <c r="W48" s="1041"/>
      <c r="X48" s="1041"/>
      <c r="Y48" s="1041"/>
      <c r="Z48" s="1041"/>
      <c r="AA48" s="1041"/>
      <c r="AB48" s="1041"/>
      <c r="AC48" s="1041"/>
      <c r="AD48" s="1041"/>
      <c r="AE48" s="1042"/>
      <c r="AF48" s="1037"/>
      <c r="AG48" s="1038"/>
      <c r="AH48" s="1038"/>
      <c r="AI48" s="1038"/>
      <c r="AJ48" s="1039"/>
      <c r="AK48" s="980"/>
      <c r="AL48" s="971"/>
      <c r="AM48" s="971"/>
      <c r="AN48" s="971"/>
      <c r="AO48" s="971"/>
      <c r="AP48" s="971"/>
      <c r="AQ48" s="971"/>
      <c r="AR48" s="971"/>
      <c r="AS48" s="971"/>
      <c r="AT48" s="971"/>
      <c r="AU48" s="971"/>
      <c r="AV48" s="971"/>
      <c r="AW48" s="971"/>
      <c r="AX48" s="971"/>
      <c r="AY48" s="971"/>
      <c r="AZ48" s="1043"/>
      <c r="BA48" s="1043"/>
      <c r="BB48" s="1043"/>
      <c r="BC48" s="1043"/>
      <c r="BD48" s="1043"/>
      <c r="BE48" s="972"/>
      <c r="BF48" s="972"/>
      <c r="BG48" s="972"/>
      <c r="BH48" s="972"/>
      <c r="BI48" s="973"/>
      <c r="BJ48" s="232"/>
      <c r="BK48" s="232"/>
      <c r="BL48" s="232"/>
      <c r="BM48" s="232"/>
      <c r="BN48" s="232"/>
      <c r="BO48" s="241"/>
      <c r="BP48" s="241"/>
      <c r="BQ48" s="238">
        <v>42</v>
      </c>
      <c r="BR48" s="239"/>
      <c r="BS48" s="994"/>
      <c r="BT48" s="995"/>
      <c r="BU48" s="995"/>
      <c r="BV48" s="995"/>
      <c r="BW48" s="995"/>
      <c r="BX48" s="995"/>
      <c r="BY48" s="995"/>
      <c r="BZ48" s="995"/>
      <c r="CA48" s="995"/>
      <c r="CB48" s="995"/>
      <c r="CC48" s="995"/>
      <c r="CD48" s="995"/>
      <c r="CE48" s="995"/>
      <c r="CF48" s="995"/>
      <c r="CG48" s="1016"/>
      <c r="CH48" s="991"/>
      <c r="CI48" s="992"/>
      <c r="CJ48" s="992"/>
      <c r="CK48" s="992"/>
      <c r="CL48" s="993"/>
      <c r="CM48" s="991"/>
      <c r="CN48" s="992"/>
      <c r="CO48" s="992"/>
      <c r="CP48" s="992"/>
      <c r="CQ48" s="993"/>
      <c r="CR48" s="991"/>
      <c r="CS48" s="992"/>
      <c r="CT48" s="992"/>
      <c r="CU48" s="992"/>
      <c r="CV48" s="993"/>
      <c r="CW48" s="991"/>
      <c r="CX48" s="992"/>
      <c r="CY48" s="992"/>
      <c r="CZ48" s="992"/>
      <c r="DA48" s="993"/>
      <c r="DB48" s="991"/>
      <c r="DC48" s="992"/>
      <c r="DD48" s="992"/>
      <c r="DE48" s="992"/>
      <c r="DF48" s="993"/>
      <c r="DG48" s="991"/>
      <c r="DH48" s="992"/>
      <c r="DI48" s="992"/>
      <c r="DJ48" s="992"/>
      <c r="DK48" s="993"/>
      <c r="DL48" s="991"/>
      <c r="DM48" s="992"/>
      <c r="DN48" s="992"/>
      <c r="DO48" s="992"/>
      <c r="DP48" s="993"/>
      <c r="DQ48" s="991"/>
      <c r="DR48" s="992"/>
      <c r="DS48" s="992"/>
      <c r="DT48" s="992"/>
      <c r="DU48" s="993"/>
      <c r="DV48" s="994"/>
      <c r="DW48" s="995"/>
      <c r="DX48" s="995"/>
      <c r="DY48" s="995"/>
      <c r="DZ48" s="996"/>
      <c r="EA48" s="230"/>
    </row>
    <row r="49" spans="1:131" ht="26.25" customHeight="1" x14ac:dyDescent="0.15">
      <c r="A49" s="238">
        <v>22</v>
      </c>
      <c r="B49" s="1032"/>
      <c r="C49" s="1033"/>
      <c r="D49" s="1033"/>
      <c r="E49" s="1033"/>
      <c r="F49" s="1033"/>
      <c r="G49" s="1033"/>
      <c r="H49" s="1033"/>
      <c r="I49" s="1033"/>
      <c r="J49" s="1033"/>
      <c r="K49" s="1033"/>
      <c r="L49" s="1033"/>
      <c r="M49" s="1033"/>
      <c r="N49" s="1033"/>
      <c r="O49" s="1033"/>
      <c r="P49" s="1034"/>
      <c r="Q49" s="1040"/>
      <c r="R49" s="1041"/>
      <c r="S49" s="1041"/>
      <c r="T49" s="1041"/>
      <c r="U49" s="1041"/>
      <c r="V49" s="1041"/>
      <c r="W49" s="1041"/>
      <c r="X49" s="1041"/>
      <c r="Y49" s="1041"/>
      <c r="Z49" s="1041"/>
      <c r="AA49" s="1041"/>
      <c r="AB49" s="1041"/>
      <c r="AC49" s="1041"/>
      <c r="AD49" s="1041"/>
      <c r="AE49" s="1042"/>
      <c r="AF49" s="1037"/>
      <c r="AG49" s="1038"/>
      <c r="AH49" s="1038"/>
      <c r="AI49" s="1038"/>
      <c r="AJ49" s="1039"/>
      <c r="AK49" s="980"/>
      <c r="AL49" s="971"/>
      <c r="AM49" s="971"/>
      <c r="AN49" s="971"/>
      <c r="AO49" s="971"/>
      <c r="AP49" s="971"/>
      <c r="AQ49" s="971"/>
      <c r="AR49" s="971"/>
      <c r="AS49" s="971"/>
      <c r="AT49" s="971"/>
      <c r="AU49" s="971"/>
      <c r="AV49" s="971"/>
      <c r="AW49" s="971"/>
      <c r="AX49" s="971"/>
      <c r="AY49" s="971"/>
      <c r="AZ49" s="1043"/>
      <c r="BA49" s="1043"/>
      <c r="BB49" s="1043"/>
      <c r="BC49" s="1043"/>
      <c r="BD49" s="1043"/>
      <c r="BE49" s="972"/>
      <c r="BF49" s="972"/>
      <c r="BG49" s="972"/>
      <c r="BH49" s="972"/>
      <c r="BI49" s="973"/>
      <c r="BJ49" s="232"/>
      <c r="BK49" s="232"/>
      <c r="BL49" s="232"/>
      <c r="BM49" s="232"/>
      <c r="BN49" s="232"/>
      <c r="BO49" s="241"/>
      <c r="BP49" s="241"/>
      <c r="BQ49" s="238">
        <v>43</v>
      </c>
      <c r="BR49" s="239"/>
      <c r="BS49" s="994"/>
      <c r="BT49" s="995"/>
      <c r="BU49" s="995"/>
      <c r="BV49" s="995"/>
      <c r="BW49" s="995"/>
      <c r="BX49" s="995"/>
      <c r="BY49" s="995"/>
      <c r="BZ49" s="995"/>
      <c r="CA49" s="995"/>
      <c r="CB49" s="995"/>
      <c r="CC49" s="995"/>
      <c r="CD49" s="995"/>
      <c r="CE49" s="995"/>
      <c r="CF49" s="995"/>
      <c r="CG49" s="1016"/>
      <c r="CH49" s="991"/>
      <c r="CI49" s="992"/>
      <c r="CJ49" s="992"/>
      <c r="CK49" s="992"/>
      <c r="CL49" s="993"/>
      <c r="CM49" s="991"/>
      <c r="CN49" s="992"/>
      <c r="CO49" s="992"/>
      <c r="CP49" s="992"/>
      <c r="CQ49" s="993"/>
      <c r="CR49" s="991"/>
      <c r="CS49" s="992"/>
      <c r="CT49" s="992"/>
      <c r="CU49" s="992"/>
      <c r="CV49" s="993"/>
      <c r="CW49" s="991"/>
      <c r="CX49" s="992"/>
      <c r="CY49" s="992"/>
      <c r="CZ49" s="992"/>
      <c r="DA49" s="993"/>
      <c r="DB49" s="991"/>
      <c r="DC49" s="992"/>
      <c r="DD49" s="992"/>
      <c r="DE49" s="992"/>
      <c r="DF49" s="993"/>
      <c r="DG49" s="991"/>
      <c r="DH49" s="992"/>
      <c r="DI49" s="992"/>
      <c r="DJ49" s="992"/>
      <c r="DK49" s="993"/>
      <c r="DL49" s="991"/>
      <c r="DM49" s="992"/>
      <c r="DN49" s="992"/>
      <c r="DO49" s="992"/>
      <c r="DP49" s="993"/>
      <c r="DQ49" s="991"/>
      <c r="DR49" s="992"/>
      <c r="DS49" s="992"/>
      <c r="DT49" s="992"/>
      <c r="DU49" s="993"/>
      <c r="DV49" s="994"/>
      <c r="DW49" s="995"/>
      <c r="DX49" s="995"/>
      <c r="DY49" s="995"/>
      <c r="DZ49" s="996"/>
      <c r="EA49" s="230"/>
    </row>
    <row r="50" spans="1:131" ht="26.25" customHeight="1" x14ac:dyDescent="0.15">
      <c r="A50" s="238">
        <v>23</v>
      </c>
      <c r="B50" s="1032"/>
      <c r="C50" s="1033"/>
      <c r="D50" s="1033"/>
      <c r="E50" s="1033"/>
      <c r="F50" s="1033"/>
      <c r="G50" s="1033"/>
      <c r="H50" s="1033"/>
      <c r="I50" s="1033"/>
      <c r="J50" s="1033"/>
      <c r="K50" s="1033"/>
      <c r="L50" s="1033"/>
      <c r="M50" s="1033"/>
      <c r="N50" s="1033"/>
      <c r="O50" s="1033"/>
      <c r="P50" s="1034"/>
      <c r="Q50" s="1035"/>
      <c r="R50" s="1027"/>
      <c r="S50" s="1027"/>
      <c r="T50" s="1027"/>
      <c r="U50" s="1027"/>
      <c r="V50" s="1027"/>
      <c r="W50" s="1027"/>
      <c r="X50" s="1027"/>
      <c r="Y50" s="1027"/>
      <c r="Z50" s="1027"/>
      <c r="AA50" s="1027"/>
      <c r="AB50" s="1027"/>
      <c r="AC50" s="1027"/>
      <c r="AD50" s="1027"/>
      <c r="AE50" s="1036"/>
      <c r="AF50" s="1037"/>
      <c r="AG50" s="1038"/>
      <c r="AH50" s="1038"/>
      <c r="AI50" s="1038"/>
      <c r="AJ50" s="1039"/>
      <c r="AK50" s="1026"/>
      <c r="AL50" s="1027"/>
      <c r="AM50" s="1027"/>
      <c r="AN50" s="1027"/>
      <c r="AO50" s="1027"/>
      <c r="AP50" s="1027"/>
      <c r="AQ50" s="1027"/>
      <c r="AR50" s="1027"/>
      <c r="AS50" s="1027"/>
      <c r="AT50" s="1027"/>
      <c r="AU50" s="1027"/>
      <c r="AV50" s="1027"/>
      <c r="AW50" s="1027"/>
      <c r="AX50" s="1027"/>
      <c r="AY50" s="1027"/>
      <c r="AZ50" s="1028"/>
      <c r="BA50" s="1028"/>
      <c r="BB50" s="1028"/>
      <c r="BC50" s="1028"/>
      <c r="BD50" s="1028"/>
      <c r="BE50" s="972"/>
      <c r="BF50" s="972"/>
      <c r="BG50" s="972"/>
      <c r="BH50" s="972"/>
      <c r="BI50" s="973"/>
      <c r="BJ50" s="232"/>
      <c r="BK50" s="232"/>
      <c r="BL50" s="232"/>
      <c r="BM50" s="232"/>
      <c r="BN50" s="232"/>
      <c r="BO50" s="241"/>
      <c r="BP50" s="241"/>
      <c r="BQ50" s="238">
        <v>44</v>
      </c>
      <c r="BR50" s="239"/>
      <c r="BS50" s="994"/>
      <c r="BT50" s="995"/>
      <c r="BU50" s="995"/>
      <c r="BV50" s="995"/>
      <c r="BW50" s="995"/>
      <c r="BX50" s="995"/>
      <c r="BY50" s="995"/>
      <c r="BZ50" s="995"/>
      <c r="CA50" s="995"/>
      <c r="CB50" s="995"/>
      <c r="CC50" s="995"/>
      <c r="CD50" s="995"/>
      <c r="CE50" s="995"/>
      <c r="CF50" s="995"/>
      <c r="CG50" s="1016"/>
      <c r="CH50" s="991"/>
      <c r="CI50" s="992"/>
      <c r="CJ50" s="992"/>
      <c r="CK50" s="992"/>
      <c r="CL50" s="993"/>
      <c r="CM50" s="991"/>
      <c r="CN50" s="992"/>
      <c r="CO50" s="992"/>
      <c r="CP50" s="992"/>
      <c r="CQ50" s="993"/>
      <c r="CR50" s="991"/>
      <c r="CS50" s="992"/>
      <c r="CT50" s="992"/>
      <c r="CU50" s="992"/>
      <c r="CV50" s="993"/>
      <c r="CW50" s="991"/>
      <c r="CX50" s="992"/>
      <c r="CY50" s="992"/>
      <c r="CZ50" s="992"/>
      <c r="DA50" s="993"/>
      <c r="DB50" s="991"/>
      <c r="DC50" s="992"/>
      <c r="DD50" s="992"/>
      <c r="DE50" s="992"/>
      <c r="DF50" s="993"/>
      <c r="DG50" s="991"/>
      <c r="DH50" s="992"/>
      <c r="DI50" s="992"/>
      <c r="DJ50" s="992"/>
      <c r="DK50" s="993"/>
      <c r="DL50" s="991"/>
      <c r="DM50" s="992"/>
      <c r="DN50" s="992"/>
      <c r="DO50" s="992"/>
      <c r="DP50" s="993"/>
      <c r="DQ50" s="991"/>
      <c r="DR50" s="992"/>
      <c r="DS50" s="992"/>
      <c r="DT50" s="992"/>
      <c r="DU50" s="993"/>
      <c r="DV50" s="994"/>
      <c r="DW50" s="995"/>
      <c r="DX50" s="995"/>
      <c r="DY50" s="995"/>
      <c r="DZ50" s="996"/>
      <c r="EA50" s="230"/>
    </row>
    <row r="51" spans="1:131" ht="26.25" customHeight="1" x14ac:dyDescent="0.15">
      <c r="A51" s="238">
        <v>24</v>
      </c>
      <c r="B51" s="1032"/>
      <c r="C51" s="1033"/>
      <c r="D51" s="1033"/>
      <c r="E51" s="1033"/>
      <c r="F51" s="1033"/>
      <c r="G51" s="1033"/>
      <c r="H51" s="1033"/>
      <c r="I51" s="1033"/>
      <c r="J51" s="1033"/>
      <c r="K51" s="1033"/>
      <c r="L51" s="1033"/>
      <c r="M51" s="1033"/>
      <c r="N51" s="1033"/>
      <c r="O51" s="1033"/>
      <c r="P51" s="1034"/>
      <c r="Q51" s="1035"/>
      <c r="R51" s="1027"/>
      <c r="S51" s="1027"/>
      <c r="T51" s="1027"/>
      <c r="U51" s="1027"/>
      <c r="V51" s="1027"/>
      <c r="W51" s="1027"/>
      <c r="X51" s="1027"/>
      <c r="Y51" s="1027"/>
      <c r="Z51" s="1027"/>
      <c r="AA51" s="1027"/>
      <c r="AB51" s="1027"/>
      <c r="AC51" s="1027"/>
      <c r="AD51" s="1027"/>
      <c r="AE51" s="1036"/>
      <c r="AF51" s="1037"/>
      <c r="AG51" s="1038"/>
      <c r="AH51" s="1038"/>
      <c r="AI51" s="1038"/>
      <c r="AJ51" s="1039"/>
      <c r="AK51" s="1026"/>
      <c r="AL51" s="1027"/>
      <c r="AM51" s="1027"/>
      <c r="AN51" s="1027"/>
      <c r="AO51" s="1027"/>
      <c r="AP51" s="1027"/>
      <c r="AQ51" s="1027"/>
      <c r="AR51" s="1027"/>
      <c r="AS51" s="1027"/>
      <c r="AT51" s="1027"/>
      <c r="AU51" s="1027"/>
      <c r="AV51" s="1027"/>
      <c r="AW51" s="1027"/>
      <c r="AX51" s="1027"/>
      <c r="AY51" s="1027"/>
      <c r="AZ51" s="1028"/>
      <c r="BA51" s="1028"/>
      <c r="BB51" s="1028"/>
      <c r="BC51" s="1028"/>
      <c r="BD51" s="1028"/>
      <c r="BE51" s="972"/>
      <c r="BF51" s="972"/>
      <c r="BG51" s="972"/>
      <c r="BH51" s="972"/>
      <c r="BI51" s="973"/>
      <c r="BJ51" s="232"/>
      <c r="BK51" s="232"/>
      <c r="BL51" s="232"/>
      <c r="BM51" s="232"/>
      <c r="BN51" s="232"/>
      <c r="BO51" s="241"/>
      <c r="BP51" s="241"/>
      <c r="BQ51" s="238">
        <v>45</v>
      </c>
      <c r="BR51" s="239"/>
      <c r="BS51" s="994"/>
      <c r="BT51" s="995"/>
      <c r="BU51" s="995"/>
      <c r="BV51" s="995"/>
      <c r="BW51" s="995"/>
      <c r="BX51" s="995"/>
      <c r="BY51" s="995"/>
      <c r="BZ51" s="995"/>
      <c r="CA51" s="995"/>
      <c r="CB51" s="995"/>
      <c r="CC51" s="995"/>
      <c r="CD51" s="995"/>
      <c r="CE51" s="995"/>
      <c r="CF51" s="995"/>
      <c r="CG51" s="1016"/>
      <c r="CH51" s="991"/>
      <c r="CI51" s="992"/>
      <c r="CJ51" s="992"/>
      <c r="CK51" s="992"/>
      <c r="CL51" s="993"/>
      <c r="CM51" s="991"/>
      <c r="CN51" s="992"/>
      <c r="CO51" s="992"/>
      <c r="CP51" s="992"/>
      <c r="CQ51" s="993"/>
      <c r="CR51" s="991"/>
      <c r="CS51" s="992"/>
      <c r="CT51" s="992"/>
      <c r="CU51" s="992"/>
      <c r="CV51" s="993"/>
      <c r="CW51" s="991"/>
      <c r="CX51" s="992"/>
      <c r="CY51" s="992"/>
      <c r="CZ51" s="992"/>
      <c r="DA51" s="993"/>
      <c r="DB51" s="991"/>
      <c r="DC51" s="992"/>
      <c r="DD51" s="992"/>
      <c r="DE51" s="992"/>
      <c r="DF51" s="993"/>
      <c r="DG51" s="991"/>
      <c r="DH51" s="992"/>
      <c r="DI51" s="992"/>
      <c r="DJ51" s="992"/>
      <c r="DK51" s="993"/>
      <c r="DL51" s="991"/>
      <c r="DM51" s="992"/>
      <c r="DN51" s="992"/>
      <c r="DO51" s="992"/>
      <c r="DP51" s="993"/>
      <c r="DQ51" s="991"/>
      <c r="DR51" s="992"/>
      <c r="DS51" s="992"/>
      <c r="DT51" s="992"/>
      <c r="DU51" s="993"/>
      <c r="DV51" s="994"/>
      <c r="DW51" s="995"/>
      <c r="DX51" s="995"/>
      <c r="DY51" s="995"/>
      <c r="DZ51" s="996"/>
      <c r="EA51" s="230"/>
    </row>
    <row r="52" spans="1:131" ht="26.25" customHeight="1" x14ac:dyDescent="0.15">
      <c r="A52" s="238">
        <v>25</v>
      </c>
      <c r="B52" s="1032"/>
      <c r="C52" s="1033"/>
      <c r="D52" s="1033"/>
      <c r="E52" s="1033"/>
      <c r="F52" s="1033"/>
      <c r="G52" s="1033"/>
      <c r="H52" s="1033"/>
      <c r="I52" s="1033"/>
      <c r="J52" s="1033"/>
      <c r="K52" s="1033"/>
      <c r="L52" s="1033"/>
      <c r="M52" s="1033"/>
      <c r="N52" s="1033"/>
      <c r="O52" s="1033"/>
      <c r="P52" s="1034"/>
      <c r="Q52" s="1035"/>
      <c r="R52" s="1027"/>
      <c r="S52" s="1027"/>
      <c r="T52" s="1027"/>
      <c r="U52" s="1027"/>
      <c r="V52" s="1027"/>
      <c r="W52" s="1027"/>
      <c r="X52" s="1027"/>
      <c r="Y52" s="1027"/>
      <c r="Z52" s="1027"/>
      <c r="AA52" s="1027"/>
      <c r="AB52" s="1027"/>
      <c r="AC52" s="1027"/>
      <c r="AD52" s="1027"/>
      <c r="AE52" s="1036"/>
      <c r="AF52" s="1037"/>
      <c r="AG52" s="1038"/>
      <c r="AH52" s="1038"/>
      <c r="AI52" s="1038"/>
      <c r="AJ52" s="1039"/>
      <c r="AK52" s="1026"/>
      <c r="AL52" s="1027"/>
      <c r="AM52" s="1027"/>
      <c r="AN52" s="1027"/>
      <c r="AO52" s="1027"/>
      <c r="AP52" s="1027"/>
      <c r="AQ52" s="1027"/>
      <c r="AR52" s="1027"/>
      <c r="AS52" s="1027"/>
      <c r="AT52" s="1027"/>
      <c r="AU52" s="1027"/>
      <c r="AV52" s="1027"/>
      <c r="AW52" s="1027"/>
      <c r="AX52" s="1027"/>
      <c r="AY52" s="1027"/>
      <c r="AZ52" s="1028"/>
      <c r="BA52" s="1028"/>
      <c r="BB52" s="1028"/>
      <c r="BC52" s="1028"/>
      <c r="BD52" s="1028"/>
      <c r="BE52" s="972"/>
      <c r="BF52" s="972"/>
      <c r="BG52" s="972"/>
      <c r="BH52" s="972"/>
      <c r="BI52" s="973"/>
      <c r="BJ52" s="232"/>
      <c r="BK52" s="232"/>
      <c r="BL52" s="232"/>
      <c r="BM52" s="232"/>
      <c r="BN52" s="232"/>
      <c r="BO52" s="241"/>
      <c r="BP52" s="241"/>
      <c r="BQ52" s="238">
        <v>46</v>
      </c>
      <c r="BR52" s="239"/>
      <c r="BS52" s="994"/>
      <c r="BT52" s="995"/>
      <c r="BU52" s="995"/>
      <c r="BV52" s="995"/>
      <c r="BW52" s="995"/>
      <c r="BX52" s="995"/>
      <c r="BY52" s="995"/>
      <c r="BZ52" s="995"/>
      <c r="CA52" s="995"/>
      <c r="CB52" s="995"/>
      <c r="CC52" s="995"/>
      <c r="CD52" s="995"/>
      <c r="CE52" s="995"/>
      <c r="CF52" s="995"/>
      <c r="CG52" s="1016"/>
      <c r="CH52" s="991"/>
      <c r="CI52" s="992"/>
      <c r="CJ52" s="992"/>
      <c r="CK52" s="992"/>
      <c r="CL52" s="993"/>
      <c r="CM52" s="991"/>
      <c r="CN52" s="992"/>
      <c r="CO52" s="992"/>
      <c r="CP52" s="992"/>
      <c r="CQ52" s="993"/>
      <c r="CR52" s="991"/>
      <c r="CS52" s="992"/>
      <c r="CT52" s="992"/>
      <c r="CU52" s="992"/>
      <c r="CV52" s="993"/>
      <c r="CW52" s="991"/>
      <c r="CX52" s="992"/>
      <c r="CY52" s="992"/>
      <c r="CZ52" s="992"/>
      <c r="DA52" s="993"/>
      <c r="DB52" s="991"/>
      <c r="DC52" s="992"/>
      <c r="DD52" s="992"/>
      <c r="DE52" s="992"/>
      <c r="DF52" s="993"/>
      <c r="DG52" s="991"/>
      <c r="DH52" s="992"/>
      <c r="DI52" s="992"/>
      <c r="DJ52" s="992"/>
      <c r="DK52" s="993"/>
      <c r="DL52" s="991"/>
      <c r="DM52" s="992"/>
      <c r="DN52" s="992"/>
      <c r="DO52" s="992"/>
      <c r="DP52" s="993"/>
      <c r="DQ52" s="991"/>
      <c r="DR52" s="992"/>
      <c r="DS52" s="992"/>
      <c r="DT52" s="992"/>
      <c r="DU52" s="993"/>
      <c r="DV52" s="994"/>
      <c r="DW52" s="995"/>
      <c r="DX52" s="995"/>
      <c r="DY52" s="995"/>
      <c r="DZ52" s="996"/>
      <c r="EA52" s="230"/>
    </row>
    <row r="53" spans="1:131" ht="26.25" customHeight="1" x14ac:dyDescent="0.15">
      <c r="A53" s="238">
        <v>26</v>
      </c>
      <c r="B53" s="1032"/>
      <c r="C53" s="1033"/>
      <c r="D53" s="1033"/>
      <c r="E53" s="1033"/>
      <c r="F53" s="1033"/>
      <c r="G53" s="1033"/>
      <c r="H53" s="1033"/>
      <c r="I53" s="1033"/>
      <c r="J53" s="1033"/>
      <c r="K53" s="1033"/>
      <c r="L53" s="1033"/>
      <c r="M53" s="1033"/>
      <c r="N53" s="1033"/>
      <c r="O53" s="1033"/>
      <c r="P53" s="1034"/>
      <c r="Q53" s="1035"/>
      <c r="R53" s="1027"/>
      <c r="S53" s="1027"/>
      <c r="T53" s="1027"/>
      <c r="U53" s="1027"/>
      <c r="V53" s="1027"/>
      <c r="W53" s="1027"/>
      <c r="X53" s="1027"/>
      <c r="Y53" s="1027"/>
      <c r="Z53" s="1027"/>
      <c r="AA53" s="1027"/>
      <c r="AB53" s="1027"/>
      <c r="AC53" s="1027"/>
      <c r="AD53" s="1027"/>
      <c r="AE53" s="1036"/>
      <c r="AF53" s="1037"/>
      <c r="AG53" s="1038"/>
      <c r="AH53" s="1038"/>
      <c r="AI53" s="1038"/>
      <c r="AJ53" s="1039"/>
      <c r="AK53" s="1026"/>
      <c r="AL53" s="1027"/>
      <c r="AM53" s="1027"/>
      <c r="AN53" s="1027"/>
      <c r="AO53" s="1027"/>
      <c r="AP53" s="1027"/>
      <c r="AQ53" s="1027"/>
      <c r="AR53" s="1027"/>
      <c r="AS53" s="1027"/>
      <c r="AT53" s="1027"/>
      <c r="AU53" s="1027"/>
      <c r="AV53" s="1027"/>
      <c r="AW53" s="1027"/>
      <c r="AX53" s="1027"/>
      <c r="AY53" s="1027"/>
      <c r="AZ53" s="1028"/>
      <c r="BA53" s="1028"/>
      <c r="BB53" s="1028"/>
      <c r="BC53" s="1028"/>
      <c r="BD53" s="1028"/>
      <c r="BE53" s="972"/>
      <c r="BF53" s="972"/>
      <c r="BG53" s="972"/>
      <c r="BH53" s="972"/>
      <c r="BI53" s="973"/>
      <c r="BJ53" s="232"/>
      <c r="BK53" s="232"/>
      <c r="BL53" s="232"/>
      <c r="BM53" s="232"/>
      <c r="BN53" s="232"/>
      <c r="BO53" s="241"/>
      <c r="BP53" s="241"/>
      <c r="BQ53" s="238">
        <v>47</v>
      </c>
      <c r="BR53" s="239"/>
      <c r="BS53" s="994"/>
      <c r="BT53" s="995"/>
      <c r="BU53" s="995"/>
      <c r="BV53" s="995"/>
      <c r="BW53" s="995"/>
      <c r="BX53" s="995"/>
      <c r="BY53" s="995"/>
      <c r="BZ53" s="995"/>
      <c r="CA53" s="995"/>
      <c r="CB53" s="995"/>
      <c r="CC53" s="995"/>
      <c r="CD53" s="995"/>
      <c r="CE53" s="995"/>
      <c r="CF53" s="995"/>
      <c r="CG53" s="1016"/>
      <c r="CH53" s="991"/>
      <c r="CI53" s="992"/>
      <c r="CJ53" s="992"/>
      <c r="CK53" s="992"/>
      <c r="CL53" s="993"/>
      <c r="CM53" s="991"/>
      <c r="CN53" s="992"/>
      <c r="CO53" s="992"/>
      <c r="CP53" s="992"/>
      <c r="CQ53" s="993"/>
      <c r="CR53" s="991"/>
      <c r="CS53" s="992"/>
      <c r="CT53" s="992"/>
      <c r="CU53" s="992"/>
      <c r="CV53" s="993"/>
      <c r="CW53" s="991"/>
      <c r="CX53" s="992"/>
      <c r="CY53" s="992"/>
      <c r="CZ53" s="992"/>
      <c r="DA53" s="993"/>
      <c r="DB53" s="991"/>
      <c r="DC53" s="992"/>
      <c r="DD53" s="992"/>
      <c r="DE53" s="992"/>
      <c r="DF53" s="993"/>
      <c r="DG53" s="991"/>
      <c r="DH53" s="992"/>
      <c r="DI53" s="992"/>
      <c r="DJ53" s="992"/>
      <c r="DK53" s="993"/>
      <c r="DL53" s="991"/>
      <c r="DM53" s="992"/>
      <c r="DN53" s="992"/>
      <c r="DO53" s="992"/>
      <c r="DP53" s="993"/>
      <c r="DQ53" s="991"/>
      <c r="DR53" s="992"/>
      <c r="DS53" s="992"/>
      <c r="DT53" s="992"/>
      <c r="DU53" s="993"/>
      <c r="DV53" s="994"/>
      <c r="DW53" s="995"/>
      <c r="DX53" s="995"/>
      <c r="DY53" s="995"/>
      <c r="DZ53" s="996"/>
      <c r="EA53" s="230"/>
    </row>
    <row r="54" spans="1:131" ht="26.25" customHeight="1" x14ac:dyDescent="0.15">
      <c r="A54" s="238">
        <v>27</v>
      </c>
      <c r="B54" s="1032"/>
      <c r="C54" s="1033"/>
      <c r="D54" s="1033"/>
      <c r="E54" s="1033"/>
      <c r="F54" s="1033"/>
      <c r="G54" s="1033"/>
      <c r="H54" s="1033"/>
      <c r="I54" s="1033"/>
      <c r="J54" s="1033"/>
      <c r="K54" s="1033"/>
      <c r="L54" s="1033"/>
      <c r="M54" s="1033"/>
      <c r="N54" s="1033"/>
      <c r="O54" s="1033"/>
      <c r="P54" s="1034"/>
      <c r="Q54" s="1035"/>
      <c r="R54" s="1027"/>
      <c r="S54" s="1027"/>
      <c r="T54" s="1027"/>
      <c r="U54" s="1027"/>
      <c r="V54" s="1027"/>
      <c r="W54" s="1027"/>
      <c r="X54" s="1027"/>
      <c r="Y54" s="1027"/>
      <c r="Z54" s="1027"/>
      <c r="AA54" s="1027"/>
      <c r="AB54" s="1027"/>
      <c r="AC54" s="1027"/>
      <c r="AD54" s="1027"/>
      <c r="AE54" s="1036"/>
      <c r="AF54" s="1037"/>
      <c r="AG54" s="1038"/>
      <c r="AH54" s="1038"/>
      <c r="AI54" s="1038"/>
      <c r="AJ54" s="1039"/>
      <c r="AK54" s="1026"/>
      <c r="AL54" s="1027"/>
      <c r="AM54" s="1027"/>
      <c r="AN54" s="1027"/>
      <c r="AO54" s="1027"/>
      <c r="AP54" s="1027"/>
      <c r="AQ54" s="1027"/>
      <c r="AR54" s="1027"/>
      <c r="AS54" s="1027"/>
      <c r="AT54" s="1027"/>
      <c r="AU54" s="1027"/>
      <c r="AV54" s="1027"/>
      <c r="AW54" s="1027"/>
      <c r="AX54" s="1027"/>
      <c r="AY54" s="1027"/>
      <c r="AZ54" s="1028"/>
      <c r="BA54" s="1028"/>
      <c r="BB54" s="1028"/>
      <c r="BC54" s="1028"/>
      <c r="BD54" s="1028"/>
      <c r="BE54" s="972"/>
      <c r="BF54" s="972"/>
      <c r="BG54" s="972"/>
      <c r="BH54" s="972"/>
      <c r="BI54" s="973"/>
      <c r="BJ54" s="232"/>
      <c r="BK54" s="232"/>
      <c r="BL54" s="232"/>
      <c r="BM54" s="232"/>
      <c r="BN54" s="232"/>
      <c r="BO54" s="241"/>
      <c r="BP54" s="241"/>
      <c r="BQ54" s="238">
        <v>48</v>
      </c>
      <c r="BR54" s="239"/>
      <c r="BS54" s="994"/>
      <c r="BT54" s="995"/>
      <c r="BU54" s="995"/>
      <c r="BV54" s="995"/>
      <c r="BW54" s="995"/>
      <c r="BX54" s="995"/>
      <c r="BY54" s="995"/>
      <c r="BZ54" s="995"/>
      <c r="CA54" s="995"/>
      <c r="CB54" s="995"/>
      <c r="CC54" s="995"/>
      <c r="CD54" s="995"/>
      <c r="CE54" s="995"/>
      <c r="CF54" s="995"/>
      <c r="CG54" s="1016"/>
      <c r="CH54" s="991"/>
      <c r="CI54" s="992"/>
      <c r="CJ54" s="992"/>
      <c r="CK54" s="992"/>
      <c r="CL54" s="993"/>
      <c r="CM54" s="991"/>
      <c r="CN54" s="992"/>
      <c r="CO54" s="992"/>
      <c r="CP54" s="992"/>
      <c r="CQ54" s="993"/>
      <c r="CR54" s="991"/>
      <c r="CS54" s="992"/>
      <c r="CT54" s="992"/>
      <c r="CU54" s="992"/>
      <c r="CV54" s="993"/>
      <c r="CW54" s="991"/>
      <c r="CX54" s="992"/>
      <c r="CY54" s="992"/>
      <c r="CZ54" s="992"/>
      <c r="DA54" s="993"/>
      <c r="DB54" s="991"/>
      <c r="DC54" s="992"/>
      <c r="DD54" s="992"/>
      <c r="DE54" s="992"/>
      <c r="DF54" s="993"/>
      <c r="DG54" s="991"/>
      <c r="DH54" s="992"/>
      <c r="DI54" s="992"/>
      <c r="DJ54" s="992"/>
      <c r="DK54" s="993"/>
      <c r="DL54" s="991"/>
      <c r="DM54" s="992"/>
      <c r="DN54" s="992"/>
      <c r="DO54" s="992"/>
      <c r="DP54" s="993"/>
      <c r="DQ54" s="991"/>
      <c r="DR54" s="992"/>
      <c r="DS54" s="992"/>
      <c r="DT54" s="992"/>
      <c r="DU54" s="993"/>
      <c r="DV54" s="994"/>
      <c r="DW54" s="995"/>
      <c r="DX54" s="995"/>
      <c r="DY54" s="995"/>
      <c r="DZ54" s="996"/>
      <c r="EA54" s="230"/>
    </row>
    <row r="55" spans="1:131" ht="26.25" customHeight="1" x14ac:dyDescent="0.15">
      <c r="A55" s="238">
        <v>28</v>
      </c>
      <c r="B55" s="1032"/>
      <c r="C55" s="1033"/>
      <c r="D55" s="1033"/>
      <c r="E55" s="1033"/>
      <c r="F55" s="1033"/>
      <c r="G55" s="1033"/>
      <c r="H55" s="1033"/>
      <c r="I55" s="1033"/>
      <c r="J55" s="1033"/>
      <c r="K55" s="1033"/>
      <c r="L55" s="1033"/>
      <c r="M55" s="1033"/>
      <c r="N55" s="1033"/>
      <c r="O55" s="1033"/>
      <c r="P55" s="1034"/>
      <c r="Q55" s="1035"/>
      <c r="R55" s="1027"/>
      <c r="S55" s="1027"/>
      <c r="T55" s="1027"/>
      <c r="U55" s="1027"/>
      <c r="V55" s="1027"/>
      <c r="W55" s="1027"/>
      <c r="X55" s="1027"/>
      <c r="Y55" s="1027"/>
      <c r="Z55" s="1027"/>
      <c r="AA55" s="1027"/>
      <c r="AB55" s="1027"/>
      <c r="AC55" s="1027"/>
      <c r="AD55" s="1027"/>
      <c r="AE55" s="1036"/>
      <c r="AF55" s="1037"/>
      <c r="AG55" s="1038"/>
      <c r="AH55" s="1038"/>
      <c r="AI55" s="1038"/>
      <c r="AJ55" s="1039"/>
      <c r="AK55" s="1026"/>
      <c r="AL55" s="1027"/>
      <c r="AM55" s="1027"/>
      <c r="AN55" s="1027"/>
      <c r="AO55" s="1027"/>
      <c r="AP55" s="1027"/>
      <c r="AQ55" s="1027"/>
      <c r="AR55" s="1027"/>
      <c r="AS55" s="1027"/>
      <c r="AT55" s="1027"/>
      <c r="AU55" s="1027"/>
      <c r="AV55" s="1027"/>
      <c r="AW55" s="1027"/>
      <c r="AX55" s="1027"/>
      <c r="AY55" s="1027"/>
      <c r="AZ55" s="1028"/>
      <c r="BA55" s="1028"/>
      <c r="BB55" s="1028"/>
      <c r="BC55" s="1028"/>
      <c r="BD55" s="1028"/>
      <c r="BE55" s="972"/>
      <c r="BF55" s="972"/>
      <c r="BG55" s="972"/>
      <c r="BH55" s="972"/>
      <c r="BI55" s="973"/>
      <c r="BJ55" s="232"/>
      <c r="BK55" s="232"/>
      <c r="BL55" s="232"/>
      <c r="BM55" s="232"/>
      <c r="BN55" s="232"/>
      <c r="BO55" s="241"/>
      <c r="BP55" s="241"/>
      <c r="BQ55" s="238">
        <v>49</v>
      </c>
      <c r="BR55" s="239"/>
      <c r="BS55" s="994"/>
      <c r="BT55" s="995"/>
      <c r="BU55" s="995"/>
      <c r="BV55" s="995"/>
      <c r="BW55" s="995"/>
      <c r="BX55" s="995"/>
      <c r="BY55" s="995"/>
      <c r="BZ55" s="995"/>
      <c r="CA55" s="995"/>
      <c r="CB55" s="995"/>
      <c r="CC55" s="995"/>
      <c r="CD55" s="995"/>
      <c r="CE55" s="995"/>
      <c r="CF55" s="995"/>
      <c r="CG55" s="1016"/>
      <c r="CH55" s="991"/>
      <c r="CI55" s="992"/>
      <c r="CJ55" s="992"/>
      <c r="CK55" s="992"/>
      <c r="CL55" s="993"/>
      <c r="CM55" s="991"/>
      <c r="CN55" s="992"/>
      <c r="CO55" s="992"/>
      <c r="CP55" s="992"/>
      <c r="CQ55" s="993"/>
      <c r="CR55" s="991"/>
      <c r="CS55" s="992"/>
      <c r="CT55" s="992"/>
      <c r="CU55" s="992"/>
      <c r="CV55" s="993"/>
      <c r="CW55" s="991"/>
      <c r="CX55" s="992"/>
      <c r="CY55" s="992"/>
      <c r="CZ55" s="992"/>
      <c r="DA55" s="993"/>
      <c r="DB55" s="991"/>
      <c r="DC55" s="992"/>
      <c r="DD55" s="992"/>
      <c r="DE55" s="992"/>
      <c r="DF55" s="993"/>
      <c r="DG55" s="991"/>
      <c r="DH55" s="992"/>
      <c r="DI55" s="992"/>
      <c r="DJ55" s="992"/>
      <c r="DK55" s="993"/>
      <c r="DL55" s="991"/>
      <c r="DM55" s="992"/>
      <c r="DN55" s="992"/>
      <c r="DO55" s="992"/>
      <c r="DP55" s="993"/>
      <c r="DQ55" s="991"/>
      <c r="DR55" s="992"/>
      <c r="DS55" s="992"/>
      <c r="DT55" s="992"/>
      <c r="DU55" s="993"/>
      <c r="DV55" s="994"/>
      <c r="DW55" s="995"/>
      <c r="DX55" s="995"/>
      <c r="DY55" s="995"/>
      <c r="DZ55" s="996"/>
      <c r="EA55" s="230"/>
    </row>
    <row r="56" spans="1:131" ht="26.25" customHeight="1" x14ac:dyDescent="0.15">
      <c r="A56" s="238">
        <v>29</v>
      </c>
      <c r="B56" s="1032"/>
      <c r="C56" s="1033"/>
      <c r="D56" s="1033"/>
      <c r="E56" s="1033"/>
      <c r="F56" s="1033"/>
      <c r="G56" s="1033"/>
      <c r="H56" s="1033"/>
      <c r="I56" s="1033"/>
      <c r="J56" s="1033"/>
      <c r="K56" s="1033"/>
      <c r="L56" s="1033"/>
      <c r="M56" s="1033"/>
      <c r="N56" s="1033"/>
      <c r="O56" s="1033"/>
      <c r="P56" s="1034"/>
      <c r="Q56" s="1035"/>
      <c r="R56" s="1027"/>
      <c r="S56" s="1027"/>
      <c r="T56" s="1027"/>
      <c r="U56" s="1027"/>
      <c r="V56" s="1027"/>
      <c r="W56" s="1027"/>
      <c r="X56" s="1027"/>
      <c r="Y56" s="1027"/>
      <c r="Z56" s="1027"/>
      <c r="AA56" s="1027"/>
      <c r="AB56" s="1027"/>
      <c r="AC56" s="1027"/>
      <c r="AD56" s="1027"/>
      <c r="AE56" s="1036"/>
      <c r="AF56" s="1037"/>
      <c r="AG56" s="1038"/>
      <c r="AH56" s="1038"/>
      <c r="AI56" s="1038"/>
      <c r="AJ56" s="1039"/>
      <c r="AK56" s="1026"/>
      <c r="AL56" s="1027"/>
      <c r="AM56" s="1027"/>
      <c r="AN56" s="1027"/>
      <c r="AO56" s="1027"/>
      <c r="AP56" s="1027"/>
      <c r="AQ56" s="1027"/>
      <c r="AR56" s="1027"/>
      <c r="AS56" s="1027"/>
      <c r="AT56" s="1027"/>
      <c r="AU56" s="1027"/>
      <c r="AV56" s="1027"/>
      <c r="AW56" s="1027"/>
      <c r="AX56" s="1027"/>
      <c r="AY56" s="1027"/>
      <c r="AZ56" s="1028"/>
      <c r="BA56" s="1028"/>
      <c r="BB56" s="1028"/>
      <c r="BC56" s="1028"/>
      <c r="BD56" s="1028"/>
      <c r="BE56" s="972"/>
      <c r="BF56" s="972"/>
      <c r="BG56" s="972"/>
      <c r="BH56" s="972"/>
      <c r="BI56" s="973"/>
      <c r="BJ56" s="232"/>
      <c r="BK56" s="232"/>
      <c r="BL56" s="232"/>
      <c r="BM56" s="232"/>
      <c r="BN56" s="232"/>
      <c r="BO56" s="241"/>
      <c r="BP56" s="241"/>
      <c r="BQ56" s="238">
        <v>50</v>
      </c>
      <c r="BR56" s="239"/>
      <c r="BS56" s="994"/>
      <c r="BT56" s="995"/>
      <c r="BU56" s="995"/>
      <c r="BV56" s="995"/>
      <c r="BW56" s="995"/>
      <c r="BX56" s="995"/>
      <c r="BY56" s="995"/>
      <c r="BZ56" s="995"/>
      <c r="CA56" s="995"/>
      <c r="CB56" s="995"/>
      <c r="CC56" s="995"/>
      <c r="CD56" s="995"/>
      <c r="CE56" s="995"/>
      <c r="CF56" s="995"/>
      <c r="CG56" s="1016"/>
      <c r="CH56" s="991"/>
      <c r="CI56" s="992"/>
      <c r="CJ56" s="992"/>
      <c r="CK56" s="992"/>
      <c r="CL56" s="993"/>
      <c r="CM56" s="991"/>
      <c r="CN56" s="992"/>
      <c r="CO56" s="992"/>
      <c r="CP56" s="992"/>
      <c r="CQ56" s="993"/>
      <c r="CR56" s="991"/>
      <c r="CS56" s="992"/>
      <c r="CT56" s="992"/>
      <c r="CU56" s="992"/>
      <c r="CV56" s="993"/>
      <c r="CW56" s="991"/>
      <c r="CX56" s="992"/>
      <c r="CY56" s="992"/>
      <c r="CZ56" s="992"/>
      <c r="DA56" s="993"/>
      <c r="DB56" s="991"/>
      <c r="DC56" s="992"/>
      <c r="DD56" s="992"/>
      <c r="DE56" s="992"/>
      <c r="DF56" s="993"/>
      <c r="DG56" s="991"/>
      <c r="DH56" s="992"/>
      <c r="DI56" s="992"/>
      <c r="DJ56" s="992"/>
      <c r="DK56" s="993"/>
      <c r="DL56" s="991"/>
      <c r="DM56" s="992"/>
      <c r="DN56" s="992"/>
      <c r="DO56" s="992"/>
      <c r="DP56" s="993"/>
      <c r="DQ56" s="991"/>
      <c r="DR56" s="992"/>
      <c r="DS56" s="992"/>
      <c r="DT56" s="992"/>
      <c r="DU56" s="993"/>
      <c r="DV56" s="994"/>
      <c r="DW56" s="995"/>
      <c r="DX56" s="995"/>
      <c r="DY56" s="995"/>
      <c r="DZ56" s="996"/>
      <c r="EA56" s="230"/>
    </row>
    <row r="57" spans="1:131" ht="26.25" customHeight="1" x14ac:dyDescent="0.15">
      <c r="A57" s="238">
        <v>30</v>
      </c>
      <c r="B57" s="1032"/>
      <c r="C57" s="1033"/>
      <c r="D57" s="1033"/>
      <c r="E57" s="1033"/>
      <c r="F57" s="1033"/>
      <c r="G57" s="1033"/>
      <c r="H57" s="1033"/>
      <c r="I57" s="1033"/>
      <c r="J57" s="1033"/>
      <c r="K57" s="1033"/>
      <c r="L57" s="1033"/>
      <c r="M57" s="1033"/>
      <c r="N57" s="1033"/>
      <c r="O57" s="1033"/>
      <c r="P57" s="1034"/>
      <c r="Q57" s="1035"/>
      <c r="R57" s="1027"/>
      <c r="S57" s="1027"/>
      <c r="T57" s="1027"/>
      <c r="U57" s="1027"/>
      <c r="V57" s="1027"/>
      <c r="W57" s="1027"/>
      <c r="X57" s="1027"/>
      <c r="Y57" s="1027"/>
      <c r="Z57" s="1027"/>
      <c r="AA57" s="1027"/>
      <c r="AB57" s="1027"/>
      <c r="AC57" s="1027"/>
      <c r="AD57" s="1027"/>
      <c r="AE57" s="1036"/>
      <c r="AF57" s="1037"/>
      <c r="AG57" s="1038"/>
      <c r="AH57" s="1038"/>
      <c r="AI57" s="1038"/>
      <c r="AJ57" s="1039"/>
      <c r="AK57" s="1026"/>
      <c r="AL57" s="1027"/>
      <c r="AM57" s="1027"/>
      <c r="AN57" s="1027"/>
      <c r="AO57" s="1027"/>
      <c r="AP57" s="1027"/>
      <c r="AQ57" s="1027"/>
      <c r="AR57" s="1027"/>
      <c r="AS57" s="1027"/>
      <c r="AT57" s="1027"/>
      <c r="AU57" s="1027"/>
      <c r="AV57" s="1027"/>
      <c r="AW57" s="1027"/>
      <c r="AX57" s="1027"/>
      <c r="AY57" s="1027"/>
      <c r="AZ57" s="1028"/>
      <c r="BA57" s="1028"/>
      <c r="BB57" s="1028"/>
      <c r="BC57" s="1028"/>
      <c r="BD57" s="1028"/>
      <c r="BE57" s="972"/>
      <c r="BF57" s="972"/>
      <c r="BG57" s="972"/>
      <c r="BH57" s="972"/>
      <c r="BI57" s="973"/>
      <c r="BJ57" s="232"/>
      <c r="BK57" s="232"/>
      <c r="BL57" s="232"/>
      <c r="BM57" s="232"/>
      <c r="BN57" s="232"/>
      <c r="BO57" s="241"/>
      <c r="BP57" s="241"/>
      <c r="BQ57" s="238">
        <v>51</v>
      </c>
      <c r="BR57" s="239"/>
      <c r="BS57" s="994"/>
      <c r="BT57" s="995"/>
      <c r="BU57" s="995"/>
      <c r="BV57" s="995"/>
      <c r="BW57" s="995"/>
      <c r="BX57" s="995"/>
      <c r="BY57" s="995"/>
      <c r="BZ57" s="995"/>
      <c r="CA57" s="995"/>
      <c r="CB57" s="995"/>
      <c r="CC57" s="995"/>
      <c r="CD57" s="995"/>
      <c r="CE57" s="995"/>
      <c r="CF57" s="995"/>
      <c r="CG57" s="1016"/>
      <c r="CH57" s="991"/>
      <c r="CI57" s="992"/>
      <c r="CJ57" s="992"/>
      <c r="CK57" s="992"/>
      <c r="CL57" s="993"/>
      <c r="CM57" s="991"/>
      <c r="CN57" s="992"/>
      <c r="CO57" s="992"/>
      <c r="CP57" s="992"/>
      <c r="CQ57" s="993"/>
      <c r="CR57" s="991"/>
      <c r="CS57" s="992"/>
      <c r="CT57" s="992"/>
      <c r="CU57" s="992"/>
      <c r="CV57" s="993"/>
      <c r="CW57" s="991"/>
      <c r="CX57" s="992"/>
      <c r="CY57" s="992"/>
      <c r="CZ57" s="992"/>
      <c r="DA57" s="993"/>
      <c r="DB57" s="991"/>
      <c r="DC57" s="992"/>
      <c r="DD57" s="992"/>
      <c r="DE57" s="992"/>
      <c r="DF57" s="993"/>
      <c r="DG57" s="991"/>
      <c r="DH57" s="992"/>
      <c r="DI57" s="992"/>
      <c r="DJ57" s="992"/>
      <c r="DK57" s="993"/>
      <c r="DL57" s="991"/>
      <c r="DM57" s="992"/>
      <c r="DN57" s="992"/>
      <c r="DO57" s="992"/>
      <c r="DP57" s="993"/>
      <c r="DQ57" s="991"/>
      <c r="DR57" s="992"/>
      <c r="DS57" s="992"/>
      <c r="DT57" s="992"/>
      <c r="DU57" s="993"/>
      <c r="DV57" s="994"/>
      <c r="DW57" s="995"/>
      <c r="DX57" s="995"/>
      <c r="DY57" s="995"/>
      <c r="DZ57" s="996"/>
      <c r="EA57" s="230"/>
    </row>
    <row r="58" spans="1:131" ht="26.25" customHeight="1" x14ac:dyDescent="0.15">
      <c r="A58" s="238">
        <v>31</v>
      </c>
      <c r="B58" s="1032"/>
      <c r="C58" s="1033"/>
      <c r="D58" s="1033"/>
      <c r="E58" s="1033"/>
      <c r="F58" s="1033"/>
      <c r="G58" s="1033"/>
      <c r="H58" s="1033"/>
      <c r="I58" s="1033"/>
      <c r="J58" s="1033"/>
      <c r="K58" s="1033"/>
      <c r="L58" s="1033"/>
      <c r="M58" s="1033"/>
      <c r="N58" s="1033"/>
      <c r="O58" s="1033"/>
      <c r="P58" s="1034"/>
      <c r="Q58" s="1035"/>
      <c r="R58" s="1027"/>
      <c r="S58" s="1027"/>
      <c r="T58" s="1027"/>
      <c r="U58" s="1027"/>
      <c r="V58" s="1027"/>
      <c r="W58" s="1027"/>
      <c r="X58" s="1027"/>
      <c r="Y58" s="1027"/>
      <c r="Z58" s="1027"/>
      <c r="AA58" s="1027"/>
      <c r="AB58" s="1027"/>
      <c r="AC58" s="1027"/>
      <c r="AD58" s="1027"/>
      <c r="AE58" s="1036"/>
      <c r="AF58" s="1037"/>
      <c r="AG58" s="1038"/>
      <c r="AH58" s="1038"/>
      <c r="AI58" s="1038"/>
      <c r="AJ58" s="1039"/>
      <c r="AK58" s="1026"/>
      <c r="AL58" s="1027"/>
      <c r="AM58" s="1027"/>
      <c r="AN58" s="1027"/>
      <c r="AO58" s="1027"/>
      <c r="AP58" s="1027"/>
      <c r="AQ58" s="1027"/>
      <c r="AR58" s="1027"/>
      <c r="AS58" s="1027"/>
      <c r="AT58" s="1027"/>
      <c r="AU58" s="1027"/>
      <c r="AV58" s="1027"/>
      <c r="AW58" s="1027"/>
      <c r="AX58" s="1027"/>
      <c r="AY58" s="1027"/>
      <c r="AZ58" s="1028"/>
      <c r="BA58" s="1028"/>
      <c r="BB58" s="1028"/>
      <c r="BC58" s="1028"/>
      <c r="BD58" s="1028"/>
      <c r="BE58" s="972"/>
      <c r="BF58" s="972"/>
      <c r="BG58" s="972"/>
      <c r="BH58" s="972"/>
      <c r="BI58" s="973"/>
      <c r="BJ58" s="232"/>
      <c r="BK58" s="232"/>
      <c r="BL58" s="232"/>
      <c r="BM58" s="232"/>
      <c r="BN58" s="232"/>
      <c r="BO58" s="241"/>
      <c r="BP58" s="241"/>
      <c r="BQ58" s="238">
        <v>52</v>
      </c>
      <c r="BR58" s="239"/>
      <c r="BS58" s="994"/>
      <c r="BT58" s="995"/>
      <c r="BU58" s="995"/>
      <c r="BV58" s="995"/>
      <c r="BW58" s="995"/>
      <c r="BX58" s="995"/>
      <c r="BY58" s="995"/>
      <c r="BZ58" s="995"/>
      <c r="CA58" s="995"/>
      <c r="CB58" s="995"/>
      <c r="CC58" s="995"/>
      <c r="CD58" s="995"/>
      <c r="CE58" s="995"/>
      <c r="CF58" s="995"/>
      <c r="CG58" s="1016"/>
      <c r="CH58" s="991"/>
      <c r="CI58" s="992"/>
      <c r="CJ58" s="992"/>
      <c r="CK58" s="992"/>
      <c r="CL58" s="993"/>
      <c r="CM58" s="991"/>
      <c r="CN58" s="992"/>
      <c r="CO58" s="992"/>
      <c r="CP58" s="992"/>
      <c r="CQ58" s="993"/>
      <c r="CR58" s="991"/>
      <c r="CS58" s="992"/>
      <c r="CT58" s="992"/>
      <c r="CU58" s="992"/>
      <c r="CV58" s="993"/>
      <c r="CW58" s="991"/>
      <c r="CX58" s="992"/>
      <c r="CY58" s="992"/>
      <c r="CZ58" s="992"/>
      <c r="DA58" s="993"/>
      <c r="DB58" s="991"/>
      <c r="DC58" s="992"/>
      <c r="DD58" s="992"/>
      <c r="DE58" s="992"/>
      <c r="DF58" s="993"/>
      <c r="DG58" s="991"/>
      <c r="DH58" s="992"/>
      <c r="DI58" s="992"/>
      <c r="DJ58" s="992"/>
      <c r="DK58" s="993"/>
      <c r="DL58" s="991"/>
      <c r="DM58" s="992"/>
      <c r="DN58" s="992"/>
      <c r="DO58" s="992"/>
      <c r="DP58" s="993"/>
      <c r="DQ58" s="991"/>
      <c r="DR58" s="992"/>
      <c r="DS58" s="992"/>
      <c r="DT58" s="992"/>
      <c r="DU58" s="993"/>
      <c r="DV58" s="994"/>
      <c r="DW58" s="995"/>
      <c r="DX58" s="995"/>
      <c r="DY58" s="995"/>
      <c r="DZ58" s="996"/>
      <c r="EA58" s="230"/>
    </row>
    <row r="59" spans="1:131" ht="26.25" customHeight="1" x14ac:dyDescent="0.15">
      <c r="A59" s="238">
        <v>32</v>
      </c>
      <c r="B59" s="1032"/>
      <c r="C59" s="1033"/>
      <c r="D59" s="1033"/>
      <c r="E59" s="1033"/>
      <c r="F59" s="1033"/>
      <c r="G59" s="1033"/>
      <c r="H59" s="1033"/>
      <c r="I59" s="1033"/>
      <c r="J59" s="1033"/>
      <c r="K59" s="1033"/>
      <c r="L59" s="1033"/>
      <c r="M59" s="1033"/>
      <c r="N59" s="1033"/>
      <c r="O59" s="1033"/>
      <c r="P59" s="1034"/>
      <c r="Q59" s="1035"/>
      <c r="R59" s="1027"/>
      <c r="S59" s="1027"/>
      <c r="T59" s="1027"/>
      <c r="U59" s="1027"/>
      <c r="V59" s="1027"/>
      <c r="W59" s="1027"/>
      <c r="X59" s="1027"/>
      <c r="Y59" s="1027"/>
      <c r="Z59" s="1027"/>
      <c r="AA59" s="1027"/>
      <c r="AB59" s="1027"/>
      <c r="AC59" s="1027"/>
      <c r="AD59" s="1027"/>
      <c r="AE59" s="1036"/>
      <c r="AF59" s="1037"/>
      <c r="AG59" s="1038"/>
      <c r="AH59" s="1038"/>
      <c r="AI59" s="1038"/>
      <c r="AJ59" s="1039"/>
      <c r="AK59" s="1026"/>
      <c r="AL59" s="1027"/>
      <c r="AM59" s="1027"/>
      <c r="AN59" s="1027"/>
      <c r="AO59" s="1027"/>
      <c r="AP59" s="1027"/>
      <c r="AQ59" s="1027"/>
      <c r="AR59" s="1027"/>
      <c r="AS59" s="1027"/>
      <c r="AT59" s="1027"/>
      <c r="AU59" s="1027"/>
      <c r="AV59" s="1027"/>
      <c r="AW59" s="1027"/>
      <c r="AX59" s="1027"/>
      <c r="AY59" s="1027"/>
      <c r="AZ59" s="1028"/>
      <c r="BA59" s="1028"/>
      <c r="BB59" s="1028"/>
      <c r="BC59" s="1028"/>
      <c r="BD59" s="1028"/>
      <c r="BE59" s="972"/>
      <c r="BF59" s="972"/>
      <c r="BG59" s="972"/>
      <c r="BH59" s="972"/>
      <c r="BI59" s="973"/>
      <c r="BJ59" s="232"/>
      <c r="BK59" s="232"/>
      <c r="BL59" s="232"/>
      <c r="BM59" s="232"/>
      <c r="BN59" s="232"/>
      <c r="BO59" s="241"/>
      <c r="BP59" s="241"/>
      <c r="BQ59" s="238">
        <v>53</v>
      </c>
      <c r="BR59" s="239"/>
      <c r="BS59" s="994"/>
      <c r="BT59" s="995"/>
      <c r="BU59" s="995"/>
      <c r="BV59" s="995"/>
      <c r="BW59" s="995"/>
      <c r="BX59" s="995"/>
      <c r="BY59" s="995"/>
      <c r="BZ59" s="995"/>
      <c r="CA59" s="995"/>
      <c r="CB59" s="995"/>
      <c r="CC59" s="995"/>
      <c r="CD59" s="995"/>
      <c r="CE59" s="995"/>
      <c r="CF59" s="995"/>
      <c r="CG59" s="1016"/>
      <c r="CH59" s="991"/>
      <c r="CI59" s="992"/>
      <c r="CJ59" s="992"/>
      <c r="CK59" s="992"/>
      <c r="CL59" s="993"/>
      <c r="CM59" s="991"/>
      <c r="CN59" s="992"/>
      <c r="CO59" s="992"/>
      <c r="CP59" s="992"/>
      <c r="CQ59" s="993"/>
      <c r="CR59" s="991"/>
      <c r="CS59" s="992"/>
      <c r="CT59" s="992"/>
      <c r="CU59" s="992"/>
      <c r="CV59" s="993"/>
      <c r="CW59" s="991"/>
      <c r="CX59" s="992"/>
      <c r="CY59" s="992"/>
      <c r="CZ59" s="992"/>
      <c r="DA59" s="993"/>
      <c r="DB59" s="991"/>
      <c r="DC59" s="992"/>
      <c r="DD59" s="992"/>
      <c r="DE59" s="992"/>
      <c r="DF59" s="993"/>
      <c r="DG59" s="991"/>
      <c r="DH59" s="992"/>
      <c r="DI59" s="992"/>
      <c r="DJ59" s="992"/>
      <c r="DK59" s="993"/>
      <c r="DL59" s="991"/>
      <c r="DM59" s="992"/>
      <c r="DN59" s="992"/>
      <c r="DO59" s="992"/>
      <c r="DP59" s="993"/>
      <c r="DQ59" s="991"/>
      <c r="DR59" s="992"/>
      <c r="DS59" s="992"/>
      <c r="DT59" s="992"/>
      <c r="DU59" s="993"/>
      <c r="DV59" s="994"/>
      <c r="DW59" s="995"/>
      <c r="DX59" s="995"/>
      <c r="DY59" s="995"/>
      <c r="DZ59" s="996"/>
      <c r="EA59" s="230"/>
    </row>
    <row r="60" spans="1:131" ht="26.25" customHeight="1" x14ac:dyDescent="0.15">
      <c r="A60" s="238">
        <v>33</v>
      </c>
      <c r="B60" s="1032"/>
      <c r="C60" s="1033"/>
      <c r="D60" s="1033"/>
      <c r="E60" s="1033"/>
      <c r="F60" s="1033"/>
      <c r="G60" s="1033"/>
      <c r="H60" s="1033"/>
      <c r="I60" s="1033"/>
      <c r="J60" s="1033"/>
      <c r="K60" s="1033"/>
      <c r="L60" s="1033"/>
      <c r="M60" s="1033"/>
      <c r="N60" s="1033"/>
      <c r="O60" s="1033"/>
      <c r="P60" s="1034"/>
      <c r="Q60" s="1035"/>
      <c r="R60" s="1027"/>
      <c r="S60" s="1027"/>
      <c r="T60" s="1027"/>
      <c r="U60" s="1027"/>
      <c r="V60" s="1027"/>
      <c r="W60" s="1027"/>
      <c r="X60" s="1027"/>
      <c r="Y60" s="1027"/>
      <c r="Z60" s="1027"/>
      <c r="AA60" s="1027"/>
      <c r="AB60" s="1027"/>
      <c r="AC60" s="1027"/>
      <c r="AD60" s="1027"/>
      <c r="AE60" s="1036"/>
      <c r="AF60" s="1037"/>
      <c r="AG60" s="1038"/>
      <c r="AH60" s="1038"/>
      <c r="AI60" s="1038"/>
      <c r="AJ60" s="1039"/>
      <c r="AK60" s="1026"/>
      <c r="AL60" s="1027"/>
      <c r="AM60" s="1027"/>
      <c r="AN60" s="1027"/>
      <c r="AO60" s="1027"/>
      <c r="AP60" s="1027"/>
      <c r="AQ60" s="1027"/>
      <c r="AR60" s="1027"/>
      <c r="AS60" s="1027"/>
      <c r="AT60" s="1027"/>
      <c r="AU60" s="1027"/>
      <c r="AV60" s="1027"/>
      <c r="AW60" s="1027"/>
      <c r="AX60" s="1027"/>
      <c r="AY60" s="1027"/>
      <c r="AZ60" s="1028"/>
      <c r="BA60" s="1028"/>
      <c r="BB60" s="1028"/>
      <c r="BC60" s="1028"/>
      <c r="BD60" s="1028"/>
      <c r="BE60" s="972"/>
      <c r="BF60" s="972"/>
      <c r="BG60" s="972"/>
      <c r="BH60" s="972"/>
      <c r="BI60" s="973"/>
      <c r="BJ60" s="232"/>
      <c r="BK60" s="232"/>
      <c r="BL60" s="232"/>
      <c r="BM60" s="232"/>
      <c r="BN60" s="232"/>
      <c r="BO60" s="241"/>
      <c r="BP60" s="241"/>
      <c r="BQ60" s="238">
        <v>54</v>
      </c>
      <c r="BR60" s="239"/>
      <c r="BS60" s="994"/>
      <c r="BT60" s="995"/>
      <c r="BU60" s="995"/>
      <c r="BV60" s="995"/>
      <c r="BW60" s="995"/>
      <c r="BX60" s="995"/>
      <c r="BY60" s="995"/>
      <c r="BZ60" s="995"/>
      <c r="CA60" s="995"/>
      <c r="CB60" s="995"/>
      <c r="CC60" s="995"/>
      <c r="CD60" s="995"/>
      <c r="CE60" s="995"/>
      <c r="CF60" s="995"/>
      <c r="CG60" s="1016"/>
      <c r="CH60" s="991"/>
      <c r="CI60" s="992"/>
      <c r="CJ60" s="992"/>
      <c r="CK60" s="992"/>
      <c r="CL60" s="993"/>
      <c r="CM60" s="991"/>
      <c r="CN60" s="992"/>
      <c r="CO60" s="992"/>
      <c r="CP60" s="992"/>
      <c r="CQ60" s="993"/>
      <c r="CR60" s="991"/>
      <c r="CS60" s="992"/>
      <c r="CT60" s="992"/>
      <c r="CU60" s="992"/>
      <c r="CV60" s="993"/>
      <c r="CW60" s="991"/>
      <c r="CX60" s="992"/>
      <c r="CY60" s="992"/>
      <c r="CZ60" s="992"/>
      <c r="DA60" s="993"/>
      <c r="DB60" s="991"/>
      <c r="DC60" s="992"/>
      <c r="DD60" s="992"/>
      <c r="DE60" s="992"/>
      <c r="DF60" s="993"/>
      <c r="DG60" s="991"/>
      <c r="DH60" s="992"/>
      <c r="DI60" s="992"/>
      <c r="DJ60" s="992"/>
      <c r="DK60" s="993"/>
      <c r="DL60" s="991"/>
      <c r="DM60" s="992"/>
      <c r="DN60" s="992"/>
      <c r="DO60" s="992"/>
      <c r="DP60" s="993"/>
      <c r="DQ60" s="991"/>
      <c r="DR60" s="992"/>
      <c r="DS60" s="992"/>
      <c r="DT60" s="992"/>
      <c r="DU60" s="993"/>
      <c r="DV60" s="994"/>
      <c r="DW60" s="995"/>
      <c r="DX60" s="995"/>
      <c r="DY60" s="995"/>
      <c r="DZ60" s="996"/>
      <c r="EA60" s="230"/>
    </row>
    <row r="61" spans="1:131" ht="26.25" customHeight="1" thickBot="1" x14ac:dyDescent="0.2">
      <c r="A61" s="238">
        <v>34</v>
      </c>
      <c r="B61" s="1032"/>
      <c r="C61" s="1033"/>
      <c r="D61" s="1033"/>
      <c r="E61" s="1033"/>
      <c r="F61" s="1033"/>
      <c r="G61" s="1033"/>
      <c r="H61" s="1033"/>
      <c r="I61" s="1033"/>
      <c r="J61" s="1033"/>
      <c r="K61" s="1033"/>
      <c r="L61" s="1033"/>
      <c r="M61" s="1033"/>
      <c r="N61" s="1033"/>
      <c r="O61" s="1033"/>
      <c r="P61" s="1034"/>
      <c r="Q61" s="1035"/>
      <c r="R61" s="1027"/>
      <c r="S61" s="1027"/>
      <c r="T61" s="1027"/>
      <c r="U61" s="1027"/>
      <c r="V61" s="1027"/>
      <c r="W61" s="1027"/>
      <c r="X61" s="1027"/>
      <c r="Y61" s="1027"/>
      <c r="Z61" s="1027"/>
      <c r="AA61" s="1027"/>
      <c r="AB61" s="1027"/>
      <c r="AC61" s="1027"/>
      <c r="AD61" s="1027"/>
      <c r="AE61" s="1036"/>
      <c r="AF61" s="1037"/>
      <c r="AG61" s="1038"/>
      <c r="AH61" s="1038"/>
      <c r="AI61" s="1038"/>
      <c r="AJ61" s="1039"/>
      <c r="AK61" s="1026"/>
      <c r="AL61" s="1027"/>
      <c r="AM61" s="1027"/>
      <c r="AN61" s="1027"/>
      <c r="AO61" s="1027"/>
      <c r="AP61" s="1027"/>
      <c r="AQ61" s="1027"/>
      <c r="AR61" s="1027"/>
      <c r="AS61" s="1027"/>
      <c r="AT61" s="1027"/>
      <c r="AU61" s="1027"/>
      <c r="AV61" s="1027"/>
      <c r="AW61" s="1027"/>
      <c r="AX61" s="1027"/>
      <c r="AY61" s="1027"/>
      <c r="AZ61" s="1028"/>
      <c r="BA61" s="1028"/>
      <c r="BB61" s="1028"/>
      <c r="BC61" s="1028"/>
      <c r="BD61" s="1028"/>
      <c r="BE61" s="972"/>
      <c r="BF61" s="972"/>
      <c r="BG61" s="972"/>
      <c r="BH61" s="972"/>
      <c r="BI61" s="973"/>
      <c r="BJ61" s="232"/>
      <c r="BK61" s="232"/>
      <c r="BL61" s="232"/>
      <c r="BM61" s="232"/>
      <c r="BN61" s="232"/>
      <c r="BO61" s="241"/>
      <c r="BP61" s="241"/>
      <c r="BQ61" s="238">
        <v>55</v>
      </c>
      <c r="BR61" s="239"/>
      <c r="BS61" s="994"/>
      <c r="BT61" s="995"/>
      <c r="BU61" s="995"/>
      <c r="BV61" s="995"/>
      <c r="BW61" s="995"/>
      <c r="BX61" s="995"/>
      <c r="BY61" s="995"/>
      <c r="BZ61" s="995"/>
      <c r="CA61" s="995"/>
      <c r="CB61" s="995"/>
      <c r="CC61" s="995"/>
      <c r="CD61" s="995"/>
      <c r="CE61" s="995"/>
      <c r="CF61" s="995"/>
      <c r="CG61" s="1016"/>
      <c r="CH61" s="991"/>
      <c r="CI61" s="992"/>
      <c r="CJ61" s="992"/>
      <c r="CK61" s="992"/>
      <c r="CL61" s="993"/>
      <c r="CM61" s="991"/>
      <c r="CN61" s="992"/>
      <c r="CO61" s="992"/>
      <c r="CP61" s="992"/>
      <c r="CQ61" s="993"/>
      <c r="CR61" s="991"/>
      <c r="CS61" s="992"/>
      <c r="CT61" s="992"/>
      <c r="CU61" s="992"/>
      <c r="CV61" s="993"/>
      <c r="CW61" s="991"/>
      <c r="CX61" s="992"/>
      <c r="CY61" s="992"/>
      <c r="CZ61" s="992"/>
      <c r="DA61" s="993"/>
      <c r="DB61" s="991"/>
      <c r="DC61" s="992"/>
      <c r="DD61" s="992"/>
      <c r="DE61" s="992"/>
      <c r="DF61" s="993"/>
      <c r="DG61" s="991"/>
      <c r="DH61" s="992"/>
      <c r="DI61" s="992"/>
      <c r="DJ61" s="992"/>
      <c r="DK61" s="993"/>
      <c r="DL61" s="991"/>
      <c r="DM61" s="992"/>
      <c r="DN61" s="992"/>
      <c r="DO61" s="992"/>
      <c r="DP61" s="993"/>
      <c r="DQ61" s="991"/>
      <c r="DR61" s="992"/>
      <c r="DS61" s="992"/>
      <c r="DT61" s="992"/>
      <c r="DU61" s="993"/>
      <c r="DV61" s="994"/>
      <c r="DW61" s="995"/>
      <c r="DX61" s="995"/>
      <c r="DY61" s="995"/>
      <c r="DZ61" s="996"/>
      <c r="EA61" s="230"/>
    </row>
    <row r="62" spans="1:131" ht="26.25" customHeight="1" x14ac:dyDescent="0.15">
      <c r="A62" s="238">
        <v>35</v>
      </c>
      <c r="B62" s="1032"/>
      <c r="C62" s="1033"/>
      <c r="D62" s="1033"/>
      <c r="E62" s="1033"/>
      <c r="F62" s="1033"/>
      <c r="G62" s="1033"/>
      <c r="H62" s="1033"/>
      <c r="I62" s="1033"/>
      <c r="J62" s="1033"/>
      <c r="K62" s="1033"/>
      <c r="L62" s="1033"/>
      <c r="M62" s="1033"/>
      <c r="N62" s="1033"/>
      <c r="O62" s="1033"/>
      <c r="P62" s="1034"/>
      <c r="Q62" s="1035"/>
      <c r="R62" s="1027"/>
      <c r="S62" s="1027"/>
      <c r="T62" s="1027"/>
      <c r="U62" s="1027"/>
      <c r="V62" s="1027"/>
      <c r="W62" s="1027"/>
      <c r="X62" s="1027"/>
      <c r="Y62" s="1027"/>
      <c r="Z62" s="1027"/>
      <c r="AA62" s="1027"/>
      <c r="AB62" s="1027"/>
      <c r="AC62" s="1027"/>
      <c r="AD62" s="1027"/>
      <c r="AE62" s="1036"/>
      <c r="AF62" s="1037"/>
      <c r="AG62" s="1038"/>
      <c r="AH62" s="1038"/>
      <c r="AI62" s="1038"/>
      <c r="AJ62" s="1039"/>
      <c r="AK62" s="1026"/>
      <c r="AL62" s="1027"/>
      <c r="AM62" s="1027"/>
      <c r="AN62" s="1027"/>
      <c r="AO62" s="1027"/>
      <c r="AP62" s="1027"/>
      <c r="AQ62" s="1027"/>
      <c r="AR62" s="1027"/>
      <c r="AS62" s="1027"/>
      <c r="AT62" s="1027"/>
      <c r="AU62" s="1027"/>
      <c r="AV62" s="1027"/>
      <c r="AW62" s="1027"/>
      <c r="AX62" s="1027"/>
      <c r="AY62" s="1027"/>
      <c r="AZ62" s="1028"/>
      <c r="BA62" s="1028"/>
      <c r="BB62" s="1028"/>
      <c r="BC62" s="1028"/>
      <c r="BD62" s="1028"/>
      <c r="BE62" s="972"/>
      <c r="BF62" s="972"/>
      <c r="BG62" s="972"/>
      <c r="BH62" s="972"/>
      <c r="BI62" s="973"/>
      <c r="BJ62" s="1029" t="s">
        <v>417</v>
      </c>
      <c r="BK62" s="1030"/>
      <c r="BL62" s="1030"/>
      <c r="BM62" s="1030"/>
      <c r="BN62" s="1031"/>
      <c r="BO62" s="241"/>
      <c r="BP62" s="241"/>
      <c r="BQ62" s="238">
        <v>56</v>
      </c>
      <c r="BR62" s="239"/>
      <c r="BS62" s="994"/>
      <c r="BT62" s="995"/>
      <c r="BU62" s="995"/>
      <c r="BV62" s="995"/>
      <c r="BW62" s="995"/>
      <c r="BX62" s="995"/>
      <c r="BY62" s="995"/>
      <c r="BZ62" s="995"/>
      <c r="CA62" s="995"/>
      <c r="CB62" s="995"/>
      <c r="CC62" s="995"/>
      <c r="CD62" s="995"/>
      <c r="CE62" s="995"/>
      <c r="CF62" s="995"/>
      <c r="CG62" s="1016"/>
      <c r="CH62" s="991"/>
      <c r="CI62" s="992"/>
      <c r="CJ62" s="992"/>
      <c r="CK62" s="992"/>
      <c r="CL62" s="993"/>
      <c r="CM62" s="991"/>
      <c r="CN62" s="992"/>
      <c r="CO62" s="992"/>
      <c r="CP62" s="992"/>
      <c r="CQ62" s="993"/>
      <c r="CR62" s="991"/>
      <c r="CS62" s="992"/>
      <c r="CT62" s="992"/>
      <c r="CU62" s="992"/>
      <c r="CV62" s="993"/>
      <c r="CW62" s="991"/>
      <c r="CX62" s="992"/>
      <c r="CY62" s="992"/>
      <c r="CZ62" s="992"/>
      <c r="DA62" s="993"/>
      <c r="DB62" s="991"/>
      <c r="DC62" s="992"/>
      <c r="DD62" s="992"/>
      <c r="DE62" s="992"/>
      <c r="DF62" s="993"/>
      <c r="DG62" s="991"/>
      <c r="DH62" s="992"/>
      <c r="DI62" s="992"/>
      <c r="DJ62" s="992"/>
      <c r="DK62" s="993"/>
      <c r="DL62" s="991"/>
      <c r="DM62" s="992"/>
      <c r="DN62" s="992"/>
      <c r="DO62" s="992"/>
      <c r="DP62" s="993"/>
      <c r="DQ62" s="991"/>
      <c r="DR62" s="992"/>
      <c r="DS62" s="992"/>
      <c r="DT62" s="992"/>
      <c r="DU62" s="993"/>
      <c r="DV62" s="994"/>
      <c r="DW62" s="995"/>
      <c r="DX62" s="995"/>
      <c r="DY62" s="995"/>
      <c r="DZ62" s="996"/>
      <c r="EA62" s="230"/>
    </row>
    <row r="63" spans="1:131" ht="26.25" customHeight="1" thickBot="1" x14ac:dyDescent="0.2">
      <c r="A63" s="240" t="s">
        <v>391</v>
      </c>
      <c r="B63" s="937" t="s">
        <v>418</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2"/>
      <c r="AF63" s="1023">
        <v>3763</v>
      </c>
      <c r="AG63" s="959"/>
      <c r="AH63" s="959"/>
      <c r="AI63" s="959"/>
      <c r="AJ63" s="1024"/>
      <c r="AK63" s="1025"/>
      <c r="AL63" s="963"/>
      <c r="AM63" s="963"/>
      <c r="AN63" s="963"/>
      <c r="AO63" s="963"/>
      <c r="AP63" s="959">
        <v>5656</v>
      </c>
      <c r="AQ63" s="959"/>
      <c r="AR63" s="959"/>
      <c r="AS63" s="959"/>
      <c r="AT63" s="959"/>
      <c r="AU63" s="959">
        <v>2844</v>
      </c>
      <c r="AV63" s="959"/>
      <c r="AW63" s="959"/>
      <c r="AX63" s="959"/>
      <c r="AY63" s="959"/>
      <c r="AZ63" s="1019"/>
      <c r="BA63" s="1019"/>
      <c r="BB63" s="1019"/>
      <c r="BC63" s="1019"/>
      <c r="BD63" s="1019"/>
      <c r="BE63" s="960"/>
      <c r="BF63" s="960"/>
      <c r="BG63" s="960"/>
      <c r="BH63" s="960"/>
      <c r="BI63" s="961"/>
      <c r="BJ63" s="1020" t="s">
        <v>393</v>
      </c>
      <c r="BK63" s="953"/>
      <c r="BL63" s="953"/>
      <c r="BM63" s="953"/>
      <c r="BN63" s="1021"/>
      <c r="BO63" s="241"/>
      <c r="BP63" s="241"/>
      <c r="BQ63" s="238">
        <v>57</v>
      </c>
      <c r="BR63" s="239"/>
      <c r="BS63" s="994"/>
      <c r="BT63" s="995"/>
      <c r="BU63" s="995"/>
      <c r="BV63" s="995"/>
      <c r="BW63" s="995"/>
      <c r="BX63" s="995"/>
      <c r="BY63" s="995"/>
      <c r="BZ63" s="995"/>
      <c r="CA63" s="995"/>
      <c r="CB63" s="995"/>
      <c r="CC63" s="995"/>
      <c r="CD63" s="995"/>
      <c r="CE63" s="995"/>
      <c r="CF63" s="995"/>
      <c r="CG63" s="1016"/>
      <c r="CH63" s="991"/>
      <c r="CI63" s="992"/>
      <c r="CJ63" s="992"/>
      <c r="CK63" s="992"/>
      <c r="CL63" s="993"/>
      <c r="CM63" s="991"/>
      <c r="CN63" s="992"/>
      <c r="CO63" s="992"/>
      <c r="CP63" s="992"/>
      <c r="CQ63" s="993"/>
      <c r="CR63" s="991"/>
      <c r="CS63" s="992"/>
      <c r="CT63" s="992"/>
      <c r="CU63" s="992"/>
      <c r="CV63" s="993"/>
      <c r="CW63" s="991"/>
      <c r="CX63" s="992"/>
      <c r="CY63" s="992"/>
      <c r="CZ63" s="992"/>
      <c r="DA63" s="993"/>
      <c r="DB63" s="991"/>
      <c r="DC63" s="992"/>
      <c r="DD63" s="992"/>
      <c r="DE63" s="992"/>
      <c r="DF63" s="993"/>
      <c r="DG63" s="991"/>
      <c r="DH63" s="992"/>
      <c r="DI63" s="992"/>
      <c r="DJ63" s="992"/>
      <c r="DK63" s="993"/>
      <c r="DL63" s="991"/>
      <c r="DM63" s="992"/>
      <c r="DN63" s="992"/>
      <c r="DO63" s="992"/>
      <c r="DP63" s="993"/>
      <c r="DQ63" s="991"/>
      <c r="DR63" s="992"/>
      <c r="DS63" s="992"/>
      <c r="DT63" s="992"/>
      <c r="DU63" s="993"/>
      <c r="DV63" s="994"/>
      <c r="DW63" s="995"/>
      <c r="DX63" s="995"/>
      <c r="DY63" s="995"/>
      <c r="DZ63" s="996"/>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4"/>
      <c r="BT64" s="995"/>
      <c r="BU64" s="995"/>
      <c r="BV64" s="995"/>
      <c r="BW64" s="995"/>
      <c r="BX64" s="995"/>
      <c r="BY64" s="995"/>
      <c r="BZ64" s="995"/>
      <c r="CA64" s="995"/>
      <c r="CB64" s="995"/>
      <c r="CC64" s="995"/>
      <c r="CD64" s="995"/>
      <c r="CE64" s="995"/>
      <c r="CF64" s="995"/>
      <c r="CG64" s="1016"/>
      <c r="CH64" s="991"/>
      <c r="CI64" s="992"/>
      <c r="CJ64" s="992"/>
      <c r="CK64" s="992"/>
      <c r="CL64" s="993"/>
      <c r="CM64" s="991"/>
      <c r="CN64" s="992"/>
      <c r="CO64" s="992"/>
      <c r="CP64" s="992"/>
      <c r="CQ64" s="993"/>
      <c r="CR64" s="991"/>
      <c r="CS64" s="992"/>
      <c r="CT64" s="992"/>
      <c r="CU64" s="992"/>
      <c r="CV64" s="993"/>
      <c r="CW64" s="991"/>
      <c r="CX64" s="992"/>
      <c r="CY64" s="992"/>
      <c r="CZ64" s="992"/>
      <c r="DA64" s="993"/>
      <c r="DB64" s="991"/>
      <c r="DC64" s="992"/>
      <c r="DD64" s="992"/>
      <c r="DE64" s="992"/>
      <c r="DF64" s="993"/>
      <c r="DG64" s="991"/>
      <c r="DH64" s="992"/>
      <c r="DI64" s="992"/>
      <c r="DJ64" s="992"/>
      <c r="DK64" s="993"/>
      <c r="DL64" s="991"/>
      <c r="DM64" s="992"/>
      <c r="DN64" s="992"/>
      <c r="DO64" s="992"/>
      <c r="DP64" s="993"/>
      <c r="DQ64" s="991"/>
      <c r="DR64" s="992"/>
      <c r="DS64" s="992"/>
      <c r="DT64" s="992"/>
      <c r="DU64" s="993"/>
      <c r="DV64" s="994"/>
      <c r="DW64" s="995"/>
      <c r="DX64" s="995"/>
      <c r="DY64" s="995"/>
      <c r="DZ64" s="996"/>
      <c r="EA64" s="230"/>
    </row>
    <row r="65" spans="1:131" ht="26.25" customHeight="1" thickBot="1" x14ac:dyDescent="0.2">
      <c r="A65" s="232" t="s">
        <v>419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4"/>
      <c r="BT65" s="995"/>
      <c r="BU65" s="995"/>
      <c r="BV65" s="995"/>
      <c r="BW65" s="995"/>
      <c r="BX65" s="995"/>
      <c r="BY65" s="995"/>
      <c r="BZ65" s="995"/>
      <c r="CA65" s="995"/>
      <c r="CB65" s="995"/>
      <c r="CC65" s="995"/>
      <c r="CD65" s="995"/>
      <c r="CE65" s="995"/>
      <c r="CF65" s="995"/>
      <c r="CG65" s="1016"/>
      <c r="CH65" s="991"/>
      <c r="CI65" s="992"/>
      <c r="CJ65" s="992"/>
      <c r="CK65" s="992"/>
      <c r="CL65" s="993"/>
      <c r="CM65" s="991"/>
      <c r="CN65" s="992"/>
      <c r="CO65" s="992"/>
      <c r="CP65" s="992"/>
      <c r="CQ65" s="993"/>
      <c r="CR65" s="991"/>
      <c r="CS65" s="992"/>
      <c r="CT65" s="992"/>
      <c r="CU65" s="992"/>
      <c r="CV65" s="993"/>
      <c r="CW65" s="991"/>
      <c r="CX65" s="992"/>
      <c r="CY65" s="992"/>
      <c r="CZ65" s="992"/>
      <c r="DA65" s="993"/>
      <c r="DB65" s="991"/>
      <c r="DC65" s="992"/>
      <c r="DD65" s="992"/>
      <c r="DE65" s="992"/>
      <c r="DF65" s="993"/>
      <c r="DG65" s="991"/>
      <c r="DH65" s="992"/>
      <c r="DI65" s="992"/>
      <c r="DJ65" s="992"/>
      <c r="DK65" s="993"/>
      <c r="DL65" s="991"/>
      <c r="DM65" s="992"/>
      <c r="DN65" s="992"/>
      <c r="DO65" s="992"/>
      <c r="DP65" s="993"/>
      <c r="DQ65" s="991"/>
      <c r="DR65" s="992"/>
      <c r="DS65" s="992"/>
      <c r="DT65" s="992"/>
      <c r="DU65" s="993"/>
      <c r="DV65" s="994"/>
      <c r="DW65" s="995"/>
      <c r="DX65" s="995"/>
      <c r="DY65" s="995"/>
      <c r="DZ65" s="996"/>
      <c r="EA65" s="230"/>
    </row>
    <row r="66" spans="1:131" ht="26.25" customHeight="1" x14ac:dyDescent="0.15">
      <c r="A66" s="997" t="s">
        <v>420</v>
      </c>
      <c r="B66" s="998"/>
      <c r="C66" s="998"/>
      <c r="D66" s="998"/>
      <c r="E66" s="998"/>
      <c r="F66" s="998"/>
      <c r="G66" s="998"/>
      <c r="H66" s="998"/>
      <c r="I66" s="998"/>
      <c r="J66" s="998"/>
      <c r="K66" s="998"/>
      <c r="L66" s="998"/>
      <c r="M66" s="998"/>
      <c r="N66" s="998"/>
      <c r="O66" s="998"/>
      <c r="P66" s="999"/>
      <c r="Q66" s="1003" t="s">
        <v>396</v>
      </c>
      <c r="R66" s="1004"/>
      <c r="S66" s="1004"/>
      <c r="T66" s="1004"/>
      <c r="U66" s="1005"/>
      <c r="V66" s="1003" t="s">
        <v>421</v>
      </c>
      <c r="W66" s="1004"/>
      <c r="X66" s="1004"/>
      <c r="Y66" s="1004"/>
      <c r="Z66" s="1005"/>
      <c r="AA66" s="1003" t="s">
        <v>398</v>
      </c>
      <c r="AB66" s="1004"/>
      <c r="AC66" s="1004"/>
      <c r="AD66" s="1004"/>
      <c r="AE66" s="1005"/>
      <c r="AF66" s="1009" t="s">
        <v>399</v>
      </c>
      <c r="AG66" s="1010"/>
      <c r="AH66" s="1010"/>
      <c r="AI66" s="1010"/>
      <c r="AJ66" s="1011"/>
      <c r="AK66" s="1003" t="s">
        <v>422</v>
      </c>
      <c r="AL66" s="998"/>
      <c r="AM66" s="998"/>
      <c r="AN66" s="998"/>
      <c r="AO66" s="999"/>
      <c r="AP66" s="1003" t="s">
        <v>423</v>
      </c>
      <c r="AQ66" s="1004"/>
      <c r="AR66" s="1004"/>
      <c r="AS66" s="1004"/>
      <c r="AT66" s="1005"/>
      <c r="AU66" s="1003" t="s">
        <v>424</v>
      </c>
      <c r="AV66" s="1004"/>
      <c r="AW66" s="1004"/>
      <c r="AX66" s="1004"/>
      <c r="AY66" s="1005"/>
      <c r="AZ66" s="1003" t="s">
        <v>379</v>
      </c>
      <c r="BA66" s="1004"/>
      <c r="BB66" s="1004"/>
      <c r="BC66" s="1004"/>
      <c r="BD66" s="1017"/>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1000"/>
      <c r="B67" s="1001"/>
      <c r="C67" s="1001"/>
      <c r="D67" s="1001"/>
      <c r="E67" s="1001"/>
      <c r="F67" s="1001"/>
      <c r="G67" s="1001"/>
      <c r="H67" s="1001"/>
      <c r="I67" s="1001"/>
      <c r="J67" s="1001"/>
      <c r="K67" s="1001"/>
      <c r="L67" s="1001"/>
      <c r="M67" s="1001"/>
      <c r="N67" s="1001"/>
      <c r="O67" s="1001"/>
      <c r="P67" s="1002"/>
      <c r="Q67" s="1006"/>
      <c r="R67" s="1007"/>
      <c r="S67" s="1007"/>
      <c r="T67" s="1007"/>
      <c r="U67" s="1008"/>
      <c r="V67" s="1006"/>
      <c r="W67" s="1007"/>
      <c r="X67" s="1007"/>
      <c r="Y67" s="1007"/>
      <c r="Z67" s="1008"/>
      <c r="AA67" s="1006"/>
      <c r="AB67" s="1007"/>
      <c r="AC67" s="1007"/>
      <c r="AD67" s="1007"/>
      <c r="AE67" s="1008"/>
      <c r="AF67" s="1012"/>
      <c r="AG67" s="1013"/>
      <c r="AH67" s="1013"/>
      <c r="AI67" s="1013"/>
      <c r="AJ67" s="1014"/>
      <c r="AK67" s="1015"/>
      <c r="AL67" s="1001"/>
      <c r="AM67" s="1001"/>
      <c r="AN67" s="1001"/>
      <c r="AO67" s="1002"/>
      <c r="AP67" s="1006"/>
      <c r="AQ67" s="1007"/>
      <c r="AR67" s="1007"/>
      <c r="AS67" s="1007"/>
      <c r="AT67" s="1008"/>
      <c r="AU67" s="1006"/>
      <c r="AV67" s="1007"/>
      <c r="AW67" s="1007"/>
      <c r="AX67" s="1007"/>
      <c r="AY67" s="1008"/>
      <c r="AZ67" s="1006"/>
      <c r="BA67" s="1007"/>
      <c r="BB67" s="1007"/>
      <c r="BC67" s="1007"/>
      <c r="BD67" s="1018"/>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7" t="s">
        <v>588</v>
      </c>
      <c r="C68" s="988"/>
      <c r="D68" s="988"/>
      <c r="E68" s="988"/>
      <c r="F68" s="988"/>
      <c r="G68" s="988"/>
      <c r="H68" s="988"/>
      <c r="I68" s="988"/>
      <c r="J68" s="988"/>
      <c r="K68" s="988"/>
      <c r="L68" s="988"/>
      <c r="M68" s="988"/>
      <c r="N68" s="988"/>
      <c r="O68" s="988"/>
      <c r="P68" s="989"/>
      <c r="Q68" s="990">
        <v>1799</v>
      </c>
      <c r="R68" s="984"/>
      <c r="S68" s="984"/>
      <c r="T68" s="984"/>
      <c r="U68" s="984"/>
      <c r="V68" s="984">
        <v>1376</v>
      </c>
      <c r="W68" s="984"/>
      <c r="X68" s="984"/>
      <c r="Y68" s="984"/>
      <c r="Z68" s="984"/>
      <c r="AA68" s="984">
        <v>423</v>
      </c>
      <c r="AB68" s="984"/>
      <c r="AC68" s="984"/>
      <c r="AD68" s="984"/>
      <c r="AE68" s="984"/>
      <c r="AF68" s="984">
        <v>423</v>
      </c>
      <c r="AG68" s="984"/>
      <c r="AH68" s="984"/>
      <c r="AI68" s="984"/>
      <c r="AJ68" s="984"/>
      <c r="AK68" s="984" t="s">
        <v>587</v>
      </c>
      <c r="AL68" s="984"/>
      <c r="AM68" s="984"/>
      <c r="AN68" s="984"/>
      <c r="AO68" s="984"/>
      <c r="AP68" s="984" t="s">
        <v>587</v>
      </c>
      <c r="AQ68" s="984"/>
      <c r="AR68" s="984"/>
      <c r="AS68" s="984"/>
      <c r="AT68" s="984"/>
      <c r="AU68" s="984" t="s">
        <v>587</v>
      </c>
      <c r="AV68" s="984"/>
      <c r="AW68" s="984"/>
      <c r="AX68" s="984"/>
      <c r="AY68" s="984"/>
      <c r="AZ68" s="985"/>
      <c r="BA68" s="985"/>
      <c r="BB68" s="985"/>
      <c r="BC68" s="985"/>
      <c r="BD68" s="986"/>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589</v>
      </c>
      <c r="C69" s="975"/>
      <c r="D69" s="975"/>
      <c r="E69" s="975"/>
      <c r="F69" s="975"/>
      <c r="G69" s="975"/>
      <c r="H69" s="975"/>
      <c r="I69" s="975"/>
      <c r="J69" s="975"/>
      <c r="K69" s="975"/>
      <c r="L69" s="975"/>
      <c r="M69" s="975"/>
      <c r="N69" s="975"/>
      <c r="O69" s="975"/>
      <c r="P69" s="976"/>
      <c r="Q69" s="977">
        <v>341</v>
      </c>
      <c r="R69" s="971"/>
      <c r="S69" s="971"/>
      <c r="T69" s="971"/>
      <c r="U69" s="971"/>
      <c r="V69" s="971">
        <v>340</v>
      </c>
      <c r="W69" s="971"/>
      <c r="X69" s="971"/>
      <c r="Y69" s="971"/>
      <c r="Z69" s="971"/>
      <c r="AA69" s="971">
        <v>1</v>
      </c>
      <c r="AB69" s="971"/>
      <c r="AC69" s="971"/>
      <c r="AD69" s="971"/>
      <c r="AE69" s="971"/>
      <c r="AF69" s="971">
        <v>1</v>
      </c>
      <c r="AG69" s="971"/>
      <c r="AH69" s="971"/>
      <c r="AI69" s="971"/>
      <c r="AJ69" s="971"/>
      <c r="AK69" s="971">
        <v>2</v>
      </c>
      <c r="AL69" s="971"/>
      <c r="AM69" s="971"/>
      <c r="AN69" s="971"/>
      <c r="AO69" s="971"/>
      <c r="AP69" s="971" t="s">
        <v>587</v>
      </c>
      <c r="AQ69" s="971"/>
      <c r="AR69" s="971"/>
      <c r="AS69" s="971"/>
      <c r="AT69" s="971"/>
      <c r="AU69" s="971" t="s">
        <v>587</v>
      </c>
      <c r="AV69" s="971"/>
      <c r="AW69" s="971"/>
      <c r="AX69" s="971"/>
      <c r="AY69" s="971"/>
      <c r="AZ69" s="982" t="s">
        <v>594</v>
      </c>
      <c r="BA69" s="982"/>
      <c r="BB69" s="982"/>
      <c r="BC69" s="982"/>
      <c r="BD69" s="98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590</v>
      </c>
      <c r="C70" s="975"/>
      <c r="D70" s="975"/>
      <c r="E70" s="975"/>
      <c r="F70" s="975"/>
      <c r="G70" s="975"/>
      <c r="H70" s="975"/>
      <c r="I70" s="975"/>
      <c r="J70" s="975"/>
      <c r="K70" s="975"/>
      <c r="L70" s="975"/>
      <c r="M70" s="975"/>
      <c r="N70" s="975"/>
      <c r="O70" s="975"/>
      <c r="P70" s="976"/>
      <c r="Q70" s="977">
        <v>30</v>
      </c>
      <c r="R70" s="971"/>
      <c r="S70" s="971"/>
      <c r="T70" s="971"/>
      <c r="U70" s="971"/>
      <c r="V70" s="971">
        <v>26</v>
      </c>
      <c r="W70" s="971"/>
      <c r="X70" s="971"/>
      <c r="Y70" s="971"/>
      <c r="Z70" s="971"/>
      <c r="AA70" s="971">
        <v>4</v>
      </c>
      <c r="AB70" s="971"/>
      <c r="AC70" s="971"/>
      <c r="AD70" s="971"/>
      <c r="AE70" s="971"/>
      <c r="AF70" s="971">
        <v>4</v>
      </c>
      <c r="AG70" s="971"/>
      <c r="AH70" s="971"/>
      <c r="AI70" s="971"/>
      <c r="AJ70" s="971"/>
      <c r="AK70" s="971" t="s">
        <v>587</v>
      </c>
      <c r="AL70" s="971"/>
      <c r="AM70" s="971"/>
      <c r="AN70" s="971"/>
      <c r="AO70" s="971"/>
      <c r="AP70" s="971" t="s">
        <v>587</v>
      </c>
      <c r="AQ70" s="971"/>
      <c r="AR70" s="971"/>
      <c r="AS70" s="971"/>
      <c r="AT70" s="971"/>
      <c r="AU70" s="971" t="s">
        <v>587</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591</v>
      </c>
      <c r="C71" s="975"/>
      <c r="D71" s="975"/>
      <c r="E71" s="975"/>
      <c r="F71" s="975"/>
      <c r="G71" s="975"/>
      <c r="H71" s="975"/>
      <c r="I71" s="975"/>
      <c r="J71" s="975"/>
      <c r="K71" s="975"/>
      <c r="L71" s="975"/>
      <c r="M71" s="975"/>
      <c r="N71" s="975"/>
      <c r="O71" s="975"/>
      <c r="P71" s="976"/>
      <c r="Q71" s="977">
        <v>62</v>
      </c>
      <c r="R71" s="971"/>
      <c r="S71" s="971"/>
      <c r="T71" s="971"/>
      <c r="U71" s="971"/>
      <c r="V71" s="971">
        <v>57</v>
      </c>
      <c r="W71" s="971"/>
      <c r="X71" s="971"/>
      <c r="Y71" s="971"/>
      <c r="Z71" s="971"/>
      <c r="AA71" s="971">
        <v>5</v>
      </c>
      <c r="AB71" s="971"/>
      <c r="AC71" s="971"/>
      <c r="AD71" s="971"/>
      <c r="AE71" s="971"/>
      <c r="AF71" s="971">
        <v>5</v>
      </c>
      <c r="AG71" s="971"/>
      <c r="AH71" s="971"/>
      <c r="AI71" s="971"/>
      <c r="AJ71" s="971"/>
      <c r="AK71" s="971" t="s">
        <v>587</v>
      </c>
      <c r="AL71" s="971"/>
      <c r="AM71" s="971"/>
      <c r="AN71" s="971"/>
      <c r="AO71" s="971"/>
      <c r="AP71" s="971" t="s">
        <v>587</v>
      </c>
      <c r="AQ71" s="971"/>
      <c r="AR71" s="971"/>
      <c r="AS71" s="971"/>
      <c r="AT71" s="971"/>
      <c r="AU71" s="971" t="s">
        <v>587</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592</v>
      </c>
      <c r="C72" s="975"/>
      <c r="D72" s="975"/>
      <c r="E72" s="975"/>
      <c r="F72" s="975"/>
      <c r="G72" s="975"/>
      <c r="H72" s="975"/>
      <c r="I72" s="975"/>
      <c r="J72" s="975"/>
      <c r="K72" s="975"/>
      <c r="L72" s="975"/>
      <c r="M72" s="975"/>
      <c r="N72" s="975"/>
      <c r="O72" s="975"/>
      <c r="P72" s="976"/>
      <c r="Q72" s="977">
        <v>343</v>
      </c>
      <c r="R72" s="971"/>
      <c r="S72" s="971"/>
      <c r="T72" s="971"/>
      <c r="U72" s="971"/>
      <c r="V72" s="971">
        <v>229</v>
      </c>
      <c r="W72" s="971"/>
      <c r="X72" s="971"/>
      <c r="Y72" s="971"/>
      <c r="Z72" s="971"/>
      <c r="AA72" s="971">
        <v>114</v>
      </c>
      <c r="AB72" s="971"/>
      <c r="AC72" s="971"/>
      <c r="AD72" s="971"/>
      <c r="AE72" s="971"/>
      <c r="AF72" s="971">
        <v>114</v>
      </c>
      <c r="AG72" s="971"/>
      <c r="AH72" s="971"/>
      <c r="AI72" s="971"/>
      <c r="AJ72" s="971"/>
      <c r="AK72" s="971">
        <v>133</v>
      </c>
      <c r="AL72" s="971"/>
      <c r="AM72" s="971"/>
      <c r="AN72" s="971"/>
      <c r="AO72" s="971"/>
      <c r="AP72" s="971" t="s">
        <v>587</v>
      </c>
      <c r="AQ72" s="971"/>
      <c r="AR72" s="971"/>
      <c r="AS72" s="971"/>
      <c r="AT72" s="971"/>
      <c r="AU72" s="971" t="s">
        <v>587</v>
      </c>
      <c r="AV72" s="971"/>
      <c r="AW72" s="971"/>
      <c r="AX72" s="971"/>
      <c r="AY72" s="971"/>
      <c r="AZ72" s="972" t="s">
        <v>595</v>
      </c>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t="s">
        <v>593</v>
      </c>
      <c r="C73" s="975"/>
      <c r="D73" s="975"/>
      <c r="E73" s="975"/>
      <c r="F73" s="975"/>
      <c r="G73" s="975"/>
      <c r="H73" s="975"/>
      <c r="I73" s="975"/>
      <c r="J73" s="975"/>
      <c r="K73" s="975"/>
      <c r="L73" s="975"/>
      <c r="M73" s="975"/>
      <c r="N73" s="975"/>
      <c r="O73" s="975"/>
      <c r="P73" s="976"/>
      <c r="Q73" s="977">
        <v>204864</v>
      </c>
      <c r="R73" s="971"/>
      <c r="S73" s="971"/>
      <c r="T73" s="971"/>
      <c r="U73" s="971"/>
      <c r="V73" s="971">
        <v>198243</v>
      </c>
      <c r="W73" s="971"/>
      <c r="X73" s="971"/>
      <c r="Y73" s="971"/>
      <c r="Z73" s="971"/>
      <c r="AA73" s="971">
        <v>6621</v>
      </c>
      <c r="AB73" s="971"/>
      <c r="AC73" s="971"/>
      <c r="AD73" s="971"/>
      <c r="AE73" s="971"/>
      <c r="AF73" s="971">
        <v>6621</v>
      </c>
      <c r="AG73" s="971"/>
      <c r="AH73" s="971"/>
      <c r="AI73" s="971"/>
      <c r="AJ73" s="971"/>
      <c r="AK73" s="971" t="s">
        <v>587</v>
      </c>
      <c r="AL73" s="971"/>
      <c r="AM73" s="971"/>
      <c r="AN73" s="971"/>
      <c r="AO73" s="971"/>
      <c r="AP73" s="971" t="s">
        <v>587</v>
      </c>
      <c r="AQ73" s="971"/>
      <c r="AR73" s="971"/>
      <c r="AS73" s="971"/>
      <c r="AT73" s="971"/>
      <c r="AU73" s="971" t="s">
        <v>587</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c r="C74" s="975"/>
      <c r="D74" s="975"/>
      <c r="E74" s="975"/>
      <c r="F74" s="975"/>
      <c r="G74" s="975"/>
      <c r="H74" s="975"/>
      <c r="I74" s="975"/>
      <c r="J74" s="975"/>
      <c r="K74" s="975"/>
      <c r="L74" s="975"/>
      <c r="M74" s="975"/>
      <c r="N74" s="975"/>
      <c r="O74" s="975"/>
      <c r="P74" s="976"/>
      <c r="Q74" s="977"/>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391</v>
      </c>
      <c r="B88" s="937" t="s">
        <v>425</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7168</v>
      </c>
      <c r="AG88" s="959"/>
      <c r="AH88" s="959"/>
      <c r="AI88" s="959"/>
      <c r="AJ88" s="959"/>
      <c r="AK88" s="963"/>
      <c r="AL88" s="963"/>
      <c r="AM88" s="963"/>
      <c r="AN88" s="963"/>
      <c r="AO88" s="963"/>
      <c r="AP88" s="959" t="s">
        <v>587</v>
      </c>
      <c r="AQ88" s="959"/>
      <c r="AR88" s="959"/>
      <c r="AS88" s="959"/>
      <c r="AT88" s="959"/>
      <c r="AU88" s="959" t="s">
        <v>587</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391</v>
      </c>
      <c r="BR102" s="937" t="s">
        <v>426</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75</v>
      </c>
      <c r="CS102" s="953"/>
      <c r="CT102" s="953"/>
      <c r="CU102" s="953"/>
      <c r="CV102" s="954"/>
      <c r="CW102" s="952">
        <v>38</v>
      </c>
      <c r="CX102" s="953"/>
      <c r="CY102" s="953"/>
      <c r="CZ102" s="953"/>
      <c r="DA102" s="954"/>
      <c r="DB102" s="952" t="s">
        <v>587</v>
      </c>
      <c r="DC102" s="953"/>
      <c r="DD102" s="953"/>
      <c r="DE102" s="953"/>
      <c r="DF102" s="954"/>
      <c r="DG102" s="952" t="s">
        <v>587</v>
      </c>
      <c r="DH102" s="953"/>
      <c r="DI102" s="953"/>
      <c r="DJ102" s="953"/>
      <c r="DK102" s="954"/>
      <c r="DL102" s="952" t="s">
        <v>587</v>
      </c>
      <c r="DM102" s="953"/>
      <c r="DN102" s="953"/>
      <c r="DO102" s="953"/>
      <c r="DP102" s="954"/>
      <c r="DQ102" s="952" t="s">
        <v>587</v>
      </c>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427</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428</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429</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430</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431</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432</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433</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434</v>
      </c>
      <c r="AB109" s="896"/>
      <c r="AC109" s="896"/>
      <c r="AD109" s="896"/>
      <c r="AE109" s="897"/>
      <c r="AF109" s="898" t="s">
        <v>435</v>
      </c>
      <c r="AG109" s="896"/>
      <c r="AH109" s="896"/>
      <c r="AI109" s="896"/>
      <c r="AJ109" s="897"/>
      <c r="AK109" s="898" t="s">
        <v>309</v>
      </c>
      <c r="AL109" s="896"/>
      <c r="AM109" s="896"/>
      <c r="AN109" s="896"/>
      <c r="AO109" s="897"/>
      <c r="AP109" s="898" t="s">
        <v>436</v>
      </c>
      <c r="AQ109" s="896"/>
      <c r="AR109" s="896"/>
      <c r="AS109" s="896"/>
      <c r="AT109" s="929"/>
      <c r="AU109" s="895" t="s">
        <v>433</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434</v>
      </c>
      <c r="BR109" s="896"/>
      <c r="BS109" s="896"/>
      <c r="BT109" s="896"/>
      <c r="BU109" s="897"/>
      <c r="BV109" s="898" t="s">
        <v>435</v>
      </c>
      <c r="BW109" s="896"/>
      <c r="BX109" s="896"/>
      <c r="BY109" s="896"/>
      <c r="BZ109" s="897"/>
      <c r="CA109" s="898" t="s">
        <v>309</v>
      </c>
      <c r="CB109" s="896"/>
      <c r="CC109" s="896"/>
      <c r="CD109" s="896"/>
      <c r="CE109" s="897"/>
      <c r="CF109" s="936" t="s">
        <v>436</v>
      </c>
      <c r="CG109" s="936"/>
      <c r="CH109" s="936"/>
      <c r="CI109" s="936"/>
      <c r="CJ109" s="936"/>
      <c r="CK109" s="898" t="s">
        <v>437</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434</v>
      </c>
      <c r="DH109" s="896"/>
      <c r="DI109" s="896"/>
      <c r="DJ109" s="896"/>
      <c r="DK109" s="897"/>
      <c r="DL109" s="898" t="s">
        <v>435</v>
      </c>
      <c r="DM109" s="896"/>
      <c r="DN109" s="896"/>
      <c r="DO109" s="896"/>
      <c r="DP109" s="897"/>
      <c r="DQ109" s="898" t="s">
        <v>309</v>
      </c>
      <c r="DR109" s="896"/>
      <c r="DS109" s="896"/>
      <c r="DT109" s="896"/>
      <c r="DU109" s="897"/>
      <c r="DV109" s="898" t="s">
        <v>436</v>
      </c>
      <c r="DW109" s="896"/>
      <c r="DX109" s="896"/>
      <c r="DY109" s="896"/>
      <c r="DZ109" s="929"/>
    </row>
    <row r="110" spans="1:131" s="230" customFormat="1" ht="26.25" customHeight="1" x14ac:dyDescent="0.15">
      <c r="A110" s="807" t="s">
        <v>438</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2724434</v>
      </c>
      <c r="AB110" s="889"/>
      <c r="AC110" s="889"/>
      <c r="AD110" s="889"/>
      <c r="AE110" s="890"/>
      <c r="AF110" s="891">
        <v>2871887</v>
      </c>
      <c r="AG110" s="889"/>
      <c r="AH110" s="889"/>
      <c r="AI110" s="889"/>
      <c r="AJ110" s="890"/>
      <c r="AK110" s="891">
        <v>2992808</v>
      </c>
      <c r="AL110" s="889"/>
      <c r="AM110" s="889"/>
      <c r="AN110" s="889"/>
      <c r="AO110" s="890"/>
      <c r="AP110" s="892">
        <v>24.5</v>
      </c>
      <c r="AQ110" s="893"/>
      <c r="AR110" s="893"/>
      <c r="AS110" s="893"/>
      <c r="AT110" s="894"/>
      <c r="AU110" s="930" t="s">
        <v>74</v>
      </c>
      <c r="AV110" s="931"/>
      <c r="AW110" s="931"/>
      <c r="AX110" s="931"/>
      <c r="AY110" s="931"/>
      <c r="AZ110" s="860" t="s">
        <v>439</v>
      </c>
      <c r="BA110" s="808"/>
      <c r="BB110" s="808"/>
      <c r="BC110" s="808"/>
      <c r="BD110" s="808"/>
      <c r="BE110" s="808"/>
      <c r="BF110" s="808"/>
      <c r="BG110" s="808"/>
      <c r="BH110" s="808"/>
      <c r="BI110" s="808"/>
      <c r="BJ110" s="808"/>
      <c r="BK110" s="808"/>
      <c r="BL110" s="808"/>
      <c r="BM110" s="808"/>
      <c r="BN110" s="808"/>
      <c r="BO110" s="808"/>
      <c r="BP110" s="809"/>
      <c r="BQ110" s="861">
        <v>25037790</v>
      </c>
      <c r="BR110" s="842"/>
      <c r="BS110" s="842"/>
      <c r="BT110" s="842"/>
      <c r="BU110" s="842"/>
      <c r="BV110" s="842">
        <v>25233042</v>
      </c>
      <c r="BW110" s="842"/>
      <c r="BX110" s="842"/>
      <c r="BY110" s="842"/>
      <c r="BZ110" s="842"/>
      <c r="CA110" s="842">
        <v>24539759</v>
      </c>
      <c r="CB110" s="842"/>
      <c r="CC110" s="842"/>
      <c r="CD110" s="842"/>
      <c r="CE110" s="842"/>
      <c r="CF110" s="866">
        <v>201.2</v>
      </c>
      <c r="CG110" s="867"/>
      <c r="CH110" s="867"/>
      <c r="CI110" s="867"/>
      <c r="CJ110" s="867"/>
      <c r="CK110" s="926" t="s">
        <v>440</v>
      </c>
      <c r="CL110" s="819"/>
      <c r="CM110" s="860" t="s">
        <v>441</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129</v>
      </c>
      <c r="DH110" s="842"/>
      <c r="DI110" s="842"/>
      <c r="DJ110" s="842"/>
      <c r="DK110" s="842"/>
      <c r="DL110" s="842" t="s">
        <v>393</v>
      </c>
      <c r="DM110" s="842"/>
      <c r="DN110" s="842"/>
      <c r="DO110" s="842"/>
      <c r="DP110" s="842"/>
      <c r="DQ110" s="842" t="s">
        <v>442</v>
      </c>
      <c r="DR110" s="842"/>
      <c r="DS110" s="842"/>
      <c r="DT110" s="842"/>
      <c r="DU110" s="842"/>
      <c r="DV110" s="843" t="s">
        <v>442</v>
      </c>
      <c r="DW110" s="843"/>
      <c r="DX110" s="843"/>
      <c r="DY110" s="843"/>
      <c r="DZ110" s="844"/>
    </row>
    <row r="111" spans="1:131" s="230" customFormat="1" ht="26.25" customHeight="1" x14ac:dyDescent="0.15">
      <c r="A111" s="774" t="s">
        <v>443</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393</v>
      </c>
      <c r="AB111" s="919"/>
      <c r="AC111" s="919"/>
      <c r="AD111" s="919"/>
      <c r="AE111" s="920"/>
      <c r="AF111" s="921" t="s">
        <v>393</v>
      </c>
      <c r="AG111" s="919"/>
      <c r="AH111" s="919"/>
      <c r="AI111" s="919"/>
      <c r="AJ111" s="920"/>
      <c r="AK111" s="921" t="s">
        <v>442</v>
      </c>
      <c r="AL111" s="919"/>
      <c r="AM111" s="919"/>
      <c r="AN111" s="919"/>
      <c r="AO111" s="920"/>
      <c r="AP111" s="922" t="s">
        <v>442</v>
      </c>
      <c r="AQ111" s="923"/>
      <c r="AR111" s="923"/>
      <c r="AS111" s="923"/>
      <c r="AT111" s="924"/>
      <c r="AU111" s="932"/>
      <c r="AV111" s="933"/>
      <c r="AW111" s="933"/>
      <c r="AX111" s="933"/>
      <c r="AY111" s="933"/>
      <c r="AZ111" s="815" t="s">
        <v>444</v>
      </c>
      <c r="BA111" s="752"/>
      <c r="BB111" s="752"/>
      <c r="BC111" s="752"/>
      <c r="BD111" s="752"/>
      <c r="BE111" s="752"/>
      <c r="BF111" s="752"/>
      <c r="BG111" s="752"/>
      <c r="BH111" s="752"/>
      <c r="BI111" s="752"/>
      <c r="BJ111" s="752"/>
      <c r="BK111" s="752"/>
      <c r="BL111" s="752"/>
      <c r="BM111" s="752"/>
      <c r="BN111" s="752"/>
      <c r="BO111" s="752"/>
      <c r="BP111" s="753"/>
      <c r="BQ111" s="816" t="s">
        <v>393</v>
      </c>
      <c r="BR111" s="817"/>
      <c r="BS111" s="817"/>
      <c r="BT111" s="817"/>
      <c r="BU111" s="817"/>
      <c r="BV111" s="817" t="s">
        <v>393</v>
      </c>
      <c r="BW111" s="817"/>
      <c r="BX111" s="817"/>
      <c r="BY111" s="817"/>
      <c r="BZ111" s="817"/>
      <c r="CA111" s="817" t="s">
        <v>393</v>
      </c>
      <c r="CB111" s="817"/>
      <c r="CC111" s="817"/>
      <c r="CD111" s="817"/>
      <c r="CE111" s="817"/>
      <c r="CF111" s="875" t="s">
        <v>393</v>
      </c>
      <c r="CG111" s="876"/>
      <c r="CH111" s="876"/>
      <c r="CI111" s="876"/>
      <c r="CJ111" s="876"/>
      <c r="CK111" s="927"/>
      <c r="CL111" s="821"/>
      <c r="CM111" s="815" t="s">
        <v>445</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393</v>
      </c>
      <c r="DH111" s="817"/>
      <c r="DI111" s="817"/>
      <c r="DJ111" s="817"/>
      <c r="DK111" s="817"/>
      <c r="DL111" s="817" t="s">
        <v>446</v>
      </c>
      <c r="DM111" s="817"/>
      <c r="DN111" s="817"/>
      <c r="DO111" s="817"/>
      <c r="DP111" s="817"/>
      <c r="DQ111" s="817" t="s">
        <v>129</v>
      </c>
      <c r="DR111" s="817"/>
      <c r="DS111" s="817"/>
      <c r="DT111" s="817"/>
      <c r="DU111" s="817"/>
      <c r="DV111" s="794" t="s">
        <v>393</v>
      </c>
      <c r="DW111" s="794"/>
      <c r="DX111" s="794"/>
      <c r="DY111" s="794"/>
      <c r="DZ111" s="795"/>
    </row>
    <row r="112" spans="1:131" s="230" customFormat="1" ht="26.25" customHeight="1" x14ac:dyDescent="0.15">
      <c r="A112" s="912" t="s">
        <v>447</v>
      </c>
      <c r="B112" s="913"/>
      <c r="C112" s="752" t="s">
        <v>448</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393</v>
      </c>
      <c r="AB112" s="780"/>
      <c r="AC112" s="780"/>
      <c r="AD112" s="780"/>
      <c r="AE112" s="781"/>
      <c r="AF112" s="782" t="s">
        <v>393</v>
      </c>
      <c r="AG112" s="780"/>
      <c r="AH112" s="780"/>
      <c r="AI112" s="780"/>
      <c r="AJ112" s="781"/>
      <c r="AK112" s="782" t="s">
        <v>393</v>
      </c>
      <c r="AL112" s="780"/>
      <c r="AM112" s="780"/>
      <c r="AN112" s="780"/>
      <c r="AO112" s="781"/>
      <c r="AP112" s="824" t="s">
        <v>393</v>
      </c>
      <c r="AQ112" s="825"/>
      <c r="AR112" s="825"/>
      <c r="AS112" s="825"/>
      <c r="AT112" s="826"/>
      <c r="AU112" s="932"/>
      <c r="AV112" s="933"/>
      <c r="AW112" s="933"/>
      <c r="AX112" s="933"/>
      <c r="AY112" s="933"/>
      <c r="AZ112" s="815" t="s">
        <v>449</v>
      </c>
      <c r="BA112" s="752"/>
      <c r="BB112" s="752"/>
      <c r="BC112" s="752"/>
      <c r="BD112" s="752"/>
      <c r="BE112" s="752"/>
      <c r="BF112" s="752"/>
      <c r="BG112" s="752"/>
      <c r="BH112" s="752"/>
      <c r="BI112" s="752"/>
      <c r="BJ112" s="752"/>
      <c r="BK112" s="752"/>
      <c r="BL112" s="752"/>
      <c r="BM112" s="752"/>
      <c r="BN112" s="752"/>
      <c r="BO112" s="752"/>
      <c r="BP112" s="753"/>
      <c r="BQ112" s="816">
        <v>3240228</v>
      </c>
      <c r="BR112" s="817"/>
      <c r="BS112" s="817"/>
      <c r="BT112" s="817"/>
      <c r="BU112" s="817"/>
      <c r="BV112" s="817">
        <v>3073633</v>
      </c>
      <c r="BW112" s="817"/>
      <c r="BX112" s="817"/>
      <c r="BY112" s="817"/>
      <c r="BZ112" s="817"/>
      <c r="CA112" s="817">
        <v>2844364</v>
      </c>
      <c r="CB112" s="817"/>
      <c r="CC112" s="817"/>
      <c r="CD112" s="817"/>
      <c r="CE112" s="817"/>
      <c r="CF112" s="875">
        <v>23.3</v>
      </c>
      <c r="CG112" s="876"/>
      <c r="CH112" s="876"/>
      <c r="CI112" s="876"/>
      <c r="CJ112" s="876"/>
      <c r="CK112" s="927"/>
      <c r="CL112" s="821"/>
      <c r="CM112" s="815" t="s">
        <v>450</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129</v>
      </c>
      <c r="DH112" s="817"/>
      <c r="DI112" s="817"/>
      <c r="DJ112" s="817"/>
      <c r="DK112" s="817"/>
      <c r="DL112" s="817" t="s">
        <v>129</v>
      </c>
      <c r="DM112" s="817"/>
      <c r="DN112" s="817"/>
      <c r="DO112" s="817"/>
      <c r="DP112" s="817"/>
      <c r="DQ112" s="817" t="s">
        <v>393</v>
      </c>
      <c r="DR112" s="817"/>
      <c r="DS112" s="817"/>
      <c r="DT112" s="817"/>
      <c r="DU112" s="817"/>
      <c r="DV112" s="794" t="s">
        <v>129</v>
      </c>
      <c r="DW112" s="794"/>
      <c r="DX112" s="794"/>
      <c r="DY112" s="794"/>
      <c r="DZ112" s="795"/>
    </row>
    <row r="113" spans="1:130" s="230" customFormat="1" ht="26.25" customHeight="1" x14ac:dyDescent="0.15">
      <c r="A113" s="914"/>
      <c r="B113" s="915"/>
      <c r="C113" s="752" t="s">
        <v>451</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360585</v>
      </c>
      <c r="AB113" s="919"/>
      <c r="AC113" s="919"/>
      <c r="AD113" s="919"/>
      <c r="AE113" s="920"/>
      <c r="AF113" s="921">
        <v>338187</v>
      </c>
      <c r="AG113" s="919"/>
      <c r="AH113" s="919"/>
      <c r="AI113" s="919"/>
      <c r="AJ113" s="920"/>
      <c r="AK113" s="921">
        <v>328208</v>
      </c>
      <c r="AL113" s="919"/>
      <c r="AM113" s="919"/>
      <c r="AN113" s="919"/>
      <c r="AO113" s="920"/>
      <c r="AP113" s="922">
        <v>2.7</v>
      </c>
      <c r="AQ113" s="923"/>
      <c r="AR113" s="923"/>
      <c r="AS113" s="923"/>
      <c r="AT113" s="924"/>
      <c r="AU113" s="932"/>
      <c r="AV113" s="933"/>
      <c r="AW113" s="933"/>
      <c r="AX113" s="933"/>
      <c r="AY113" s="933"/>
      <c r="AZ113" s="815" t="s">
        <v>452</v>
      </c>
      <c r="BA113" s="752"/>
      <c r="BB113" s="752"/>
      <c r="BC113" s="752"/>
      <c r="BD113" s="752"/>
      <c r="BE113" s="752"/>
      <c r="BF113" s="752"/>
      <c r="BG113" s="752"/>
      <c r="BH113" s="752"/>
      <c r="BI113" s="752"/>
      <c r="BJ113" s="752"/>
      <c r="BK113" s="752"/>
      <c r="BL113" s="752"/>
      <c r="BM113" s="752"/>
      <c r="BN113" s="752"/>
      <c r="BO113" s="752"/>
      <c r="BP113" s="753"/>
      <c r="BQ113" s="816" t="s">
        <v>393</v>
      </c>
      <c r="BR113" s="817"/>
      <c r="BS113" s="817"/>
      <c r="BT113" s="817"/>
      <c r="BU113" s="817"/>
      <c r="BV113" s="817" t="s">
        <v>129</v>
      </c>
      <c r="BW113" s="817"/>
      <c r="BX113" s="817"/>
      <c r="BY113" s="817"/>
      <c r="BZ113" s="817"/>
      <c r="CA113" s="817" t="s">
        <v>393</v>
      </c>
      <c r="CB113" s="817"/>
      <c r="CC113" s="817"/>
      <c r="CD113" s="817"/>
      <c r="CE113" s="817"/>
      <c r="CF113" s="875" t="s">
        <v>129</v>
      </c>
      <c r="CG113" s="876"/>
      <c r="CH113" s="876"/>
      <c r="CI113" s="876"/>
      <c r="CJ113" s="876"/>
      <c r="CK113" s="927"/>
      <c r="CL113" s="821"/>
      <c r="CM113" s="815" t="s">
        <v>453</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393</v>
      </c>
      <c r="DH113" s="780"/>
      <c r="DI113" s="780"/>
      <c r="DJ113" s="780"/>
      <c r="DK113" s="781"/>
      <c r="DL113" s="782" t="s">
        <v>393</v>
      </c>
      <c r="DM113" s="780"/>
      <c r="DN113" s="780"/>
      <c r="DO113" s="780"/>
      <c r="DP113" s="781"/>
      <c r="DQ113" s="782" t="s">
        <v>129</v>
      </c>
      <c r="DR113" s="780"/>
      <c r="DS113" s="780"/>
      <c r="DT113" s="780"/>
      <c r="DU113" s="781"/>
      <c r="DV113" s="824" t="s">
        <v>446</v>
      </c>
      <c r="DW113" s="825"/>
      <c r="DX113" s="825"/>
      <c r="DY113" s="825"/>
      <c r="DZ113" s="826"/>
    </row>
    <row r="114" spans="1:130" s="230" customFormat="1" ht="26.25" customHeight="1" x14ac:dyDescent="0.15">
      <c r="A114" s="914"/>
      <c r="B114" s="915"/>
      <c r="C114" s="752" t="s">
        <v>454</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t="s">
        <v>393</v>
      </c>
      <c r="AB114" s="780"/>
      <c r="AC114" s="780"/>
      <c r="AD114" s="780"/>
      <c r="AE114" s="781"/>
      <c r="AF114" s="782" t="s">
        <v>129</v>
      </c>
      <c r="AG114" s="780"/>
      <c r="AH114" s="780"/>
      <c r="AI114" s="780"/>
      <c r="AJ114" s="781"/>
      <c r="AK114" s="782" t="s">
        <v>129</v>
      </c>
      <c r="AL114" s="780"/>
      <c r="AM114" s="780"/>
      <c r="AN114" s="780"/>
      <c r="AO114" s="781"/>
      <c r="AP114" s="824" t="s">
        <v>393</v>
      </c>
      <c r="AQ114" s="825"/>
      <c r="AR114" s="825"/>
      <c r="AS114" s="825"/>
      <c r="AT114" s="826"/>
      <c r="AU114" s="932"/>
      <c r="AV114" s="933"/>
      <c r="AW114" s="933"/>
      <c r="AX114" s="933"/>
      <c r="AY114" s="933"/>
      <c r="AZ114" s="815" t="s">
        <v>455</v>
      </c>
      <c r="BA114" s="752"/>
      <c r="BB114" s="752"/>
      <c r="BC114" s="752"/>
      <c r="BD114" s="752"/>
      <c r="BE114" s="752"/>
      <c r="BF114" s="752"/>
      <c r="BG114" s="752"/>
      <c r="BH114" s="752"/>
      <c r="BI114" s="752"/>
      <c r="BJ114" s="752"/>
      <c r="BK114" s="752"/>
      <c r="BL114" s="752"/>
      <c r="BM114" s="752"/>
      <c r="BN114" s="752"/>
      <c r="BO114" s="752"/>
      <c r="BP114" s="753"/>
      <c r="BQ114" s="816">
        <v>5073099</v>
      </c>
      <c r="BR114" s="817"/>
      <c r="BS114" s="817"/>
      <c r="BT114" s="817"/>
      <c r="BU114" s="817"/>
      <c r="BV114" s="817">
        <v>4995066</v>
      </c>
      <c r="BW114" s="817"/>
      <c r="BX114" s="817"/>
      <c r="BY114" s="817"/>
      <c r="BZ114" s="817"/>
      <c r="CA114" s="817">
        <v>4921473</v>
      </c>
      <c r="CB114" s="817"/>
      <c r="CC114" s="817"/>
      <c r="CD114" s="817"/>
      <c r="CE114" s="817"/>
      <c r="CF114" s="875">
        <v>40.299999999999997</v>
      </c>
      <c r="CG114" s="876"/>
      <c r="CH114" s="876"/>
      <c r="CI114" s="876"/>
      <c r="CJ114" s="876"/>
      <c r="CK114" s="927"/>
      <c r="CL114" s="821"/>
      <c r="CM114" s="815" t="s">
        <v>456</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393</v>
      </c>
      <c r="DH114" s="780"/>
      <c r="DI114" s="780"/>
      <c r="DJ114" s="780"/>
      <c r="DK114" s="781"/>
      <c r="DL114" s="782" t="s">
        <v>129</v>
      </c>
      <c r="DM114" s="780"/>
      <c r="DN114" s="780"/>
      <c r="DO114" s="780"/>
      <c r="DP114" s="781"/>
      <c r="DQ114" s="782" t="s">
        <v>393</v>
      </c>
      <c r="DR114" s="780"/>
      <c r="DS114" s="780"/>
      <c r="DT114" s="780"/>
      <c r="DU114" s="781"/>
      <c r="DV114" s="824" t="s">
        <v>393</v>
      </c>
      <c r="DW114" s="825"/>
      <c r="DX114" s="825"/>
      <c r="DY114" s="825"/>
      <c r="DZ114" s="826"/>
    </row>
    <row r="115" spans="1:130" s="230" customFormat="1" ht="26.25" customHeight="1" x14ac:dyDescent="0.15">
      <c r="A115" s="914"/>
      <c r="B115" s="915"/>
      <c r="C115" s="752" t="s">
        <v>457</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t="s">
        <v>393</v>
      </c>
      <c r="AB115" s="919"/>
      <c r="AC115" s="919"/>
      <c r="AD115" s="919"/>
      <c r="AE115" s="920"/>
      <c r="AF115" s="921" t="s">
        <v>393</v>
      </c>
      <c r="AG115" s="919"/>
      <c r="AH115" s="919"/>
      <c r="AI115" s="919"/>
      <c r="AJ115" s="920"/>
      <c r="AK115" s="921" t="s">
        <v>393</v>
      </c>
      <c r="AL115" s="919"/>
      <c r="AM115" s="919"/>
      <c r="AN115" s="919"/>
      <c r="AO115" s="920"/>
      <c r="AP115" s="922" t="s">
        <v>393</v>
      </c>
      <c r="AQ115" s="923"/>
      <c r="AR115" s="923"/>
      <c r="AS115" s="923"/>
      <c r="AT115" s="924"/>
      <c r="AU115" s="932"/>
      <c r="AV115" s="933"/>
      <c r="AW115" s="933"/>
      <c r="AX115" s="933"/>
      <c r="AY115" s="933"/>
      <c r="AZ115" s="815" t="s">
        <v>458</v>
      </c>
      <c r="BA115" s="752"/>
      <c r="BB115" s="752"/>
      <c r="BC115" s="752"/>
      <c r="BD115" s="752"/>
      <c r="BE115" s="752"/>
      <c r="BF115" s="752"/>
      <c r="BG115" s="752"/>
      <c r="BH115" s="752"/>
      <c r="BI115" s="752"/>
      <c r="BJ115" s="752"/>
      <c r="BK115" s="752"/>
      <c r="BL115" s="752"/>
      <c r="BM115" s="752"/>
      <c r="BN115" s="752"/>
      <c r="BO115" s="752"/>
      <c r="BP115" s="753"/>
      <c r="BQ115" s="816" t="s">
        <v>459</v>
      </c>
      <c r="BR115" s="817"/>
      <c r="BS115" s="817"/>
      <c r="BT115" s="817"/>
      <c r="BU115" s="817"/>
      <c r="BV115" s="817" t="s">
        <v>393</v>
      </c>
      <c r="BW115" s="817"/>
      <c r="BX115" s="817"/>
      <c r="BY115" s="817"/>
      <c r="BZ115" s="817"/>
      <c r="CA115" s="817" t="s">
        <v>459</v>
      </c>
      <c r="CB115" s="817"/>
      <c r="CC115" s="817"/>
      <c r="CD115" s="817"/>
      <c r="CE115" s="817"/>
      <c r="CF115" s="875" t="s">
        <v>393</v>
      </c>
      <c r="CG115" s="876"/>
      <c r="CH115" s="876"/>
      <c r="CI115" s="876"/>
      <c r="CJ115" s="876"/>
      <c r="CK115" s="927"/>
      <c r="CL115" s="821"/>
      <c r="CM115" s="815" t="s">
        <v>460</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446</v>
      </c>
      <c r="DH115" s="780"/>
      <c r="DI115" s="780"/>
      <c r="DJ115" s="780"/>
      <c r="DK115" s="781"/>
      <c r="DL115" s="782" t="s">
        <v>446</v>
      </c>
      <c r="DM115" s="780"/>
      <c r="DN115" s="780"/>
      <c r="DO115" s="780"/>
      <c r="DP115" s="781"/>
      <c r="DQ115" s="782" t="s">
        <v>393</v>
      </c>
      <c r="DR115" s="780"/>
      <c r="DS115" s="780"/>
      <c r="DT115" s="780"/>
      <c r="DU115" s="781"/>
      <c r="DV115" s="824" t="s">
        <v>446</v>
      </c>
      <c r="DW115" s="825"/>
      <c r="DX115" s="825"/>
      <c r="DY115" s="825"/>
      <c r="DZ115" s="826"/>
    </row>
    <row r="116" spans="1:130" s="230" customFormat="1" ht="26.25" customHeight="1" x14ac:dyDescent="0.15">
      <c r="A116" s="916"/>
      <c r="B116" s="917"/>
      <c r="C116" s="839" t="s">
        <v>461</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393</v>
      </c>
      <c r="AB116" s="780"/>
      <c r="AC116" s="780"/>
      <c r="AD116" s="780"/>
      <c r="AE116" s="781"/>
      <c r="AF116" s="782" t="s">
        <v>393</v>
      </c>
      <c r="AG116" s="780"/>
      <c r="AH116" s="780"/>
      <c r="AI116" s="780"/>
      <c r="AJ116" s="781"/>
      <c r="AK116" s="782" t="s">
        <v>129</v>
      </c>
      <c r="AL116" s="780"/>
      <c r="AM116" s="780"/>
      <c r="AN116" s="780"/>
      <c r="AO116" s="781"/>
      <c r="AP116" s="824" t="s">
        <v>393</v>
      </c>
      <c r="AQ116" s="825"/>
      <c r="AR116" s="825"/>
      <c r="AS116" s="825"/>
      <c r="AT116" s="826"/>
      <c r="AU116" s="932"/>
      <c r="AV116" s="933"/>
      <c r="AW116" s="933"/>
      <c r="AX116" s="933"/>
      <c r="AY116" s="933"/>
      <c r="AZ116" s="909" t="s">
        <v>462</v>
      </c>
      <c r="BA116" s="910"/>
      <c r="BB116" s="910"/>
      <c r="BC116" s="910"/>
      <c r="BD116" s="910"/>
      <c r="BE116" s="910"/>
      <c r="BF116" s="910"/>
      <c r="BG116" s="910"/>
      <c r="BH116" s="910"/>
      <c r="BI116" s="910"/>
      <c r="BJ116" s="910"/>
      <c r="BK116" s="910"/>
      <c r="BL116" s="910"/>
      <c r="BM116" s="910"/>
      <c r="BN116" s="910"/>
      <c r="BO116" s="910"/>
      <c r="BP116" s="911"/>
      <c r="BQ116" s="816" t="s">
        <v>393</v>
      </c>
      <c r="BR116" s="817"/>
      <c r="BS116" s="817"/>
      <c r="BT116" s="817"/>
      <c r="BU116" s="817"/>
      <c r="BV116" s="817" t="s">
        <v>393</v>
      </c>
      <c r="BW116" s="817"/>
      <c r="BX116" s="817"/>
      <c r="BY116" s="817"/>
      <c r="BZ116" s="817"/>
      <c r="CA116" s="817" t="s">
        <v>129</v>
      </c>
      <c r="CB116" s="817"/>
      <c r="CC116" s="817"/>
      <c r="CD116" s="817"/>
      <c r="CE116" s="817"/>
      <c r="CF116" s="875" t="s">
        <v>393</v>
      </c>
      <c r="CG116" s="876"/>
      <c r="CH116" s="876"/>
      <c r="CI116" s="876"/>
      <c r="CJ116" s="876"/>
      <c r="CK116" s="927"/>
      <c r="CL116" s="821"/>
      <c r="CM116" s="815" t="s">
        <v>463</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393</v>
      </c>
      <c r="DH116" s="780"/>
      <c r="DI116" s="780"/>
      <c r="DJ116" s="780"/>
      <c r="DK116" s="781"/>
      <c r="DL116" s="782" t="s">
        <v>129</v>
      </c>
      <c r="DM116" s="780"/>
      <c r="DN116" s="780"/>
      <c r="DO116" s="780"/>
      <c r="DP116" s="781"/>
      <c r="DQ116" s="782" t="s">
        <v>393</v>
      </c>
      <c r="DR116" s="780"/>
      <c r="DS116" s="780"/>
      <c r="DT116" s="780"/>
      <c r="DU116" s="781"/>
      <c r="DV116" s="824" t="s">
        <v>129</v>
      </c>
      <c r="DW116" s="825"/>
      <c r="DX116" s="825"/>
      <c r="DY116" s="825"/>
      <c r="DZ116" s="826"/>
    </row>
    <row r="117" spans="1:130" s="230" customFormat="1" ht="26.25" customHeight="1" x14ac:dyDescent="0.15">
      <c r="A117" s="895" t="s">
        <v>189</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464</v>
      </c>
      <c r="Z117" s="897"/>
      <c r="AA117" s="902">
        <v>3085019</v>
      </c>
      <c r="AB117" s="903"/>
      <c r="AC117" s="903"/>
      <c r="AD117" s="903"/>
      <c r="AE117" s="904"/>
      <c r="AF117" s="905">
        <v>3210074</v>
      </c>
      <c r="AG117" s="903"/>
      <c r="AH117" s="903"/>
      <c r="AI117" s="903"/>
      <c r="AJ117" s="904"/>
      <c r="AK117" s="905">
        <v>3321016</v>
      </c>
      <c r="AL117" s="903"/>
      <c r="AM117" s="903"/>
      <c r="AN117" s="903"/>
      <c r="AO117" s="904"/>
      <c r="AP117" s="906"/>
      <c r="AQ117" s="907"/>
      <c r="AR117" s="907"/>
      <c r="AS117" s="907"/>
      <c r="AT117" s="908"/>
      <c r="AU117" s="932"/>
      <c r="AV117" s="933"/>
      <c r="AW117" s="933"/>
      <c r="AX117" s="933"/>
      <c r="AY117" s="933"/>
      <c r="AZ117" s="863" t="s">
        <v>465</v>
      </c>
      <c r="BA117" s="864"/>
      <c r="BB117" s="864"/>
      <c r="BC117" s="864"/>
      <c r="BD117" s="864"/>
      <c r="BE117" s="864"/>
      <c r="BF117" s="864"/>
      <c r="BG117" s="864"/>
      <c r="BH117" s="864"/>
      <c r="BI117" s="864"/>
      <c r="BJ117" s="864"/>
      <c r="BK117" s="864"/>
      <c r="BL117" s="864"/>
      <c r="BM117" s="864"/>
      <c r="BN117" s="864"/>
      <c r="BO117" s="864"/>
      <c r="BP117" s="865"/>
      <c r="BQ117" s="816" t="s">
        <v>393</v>
      </c>
      <c r="BR117" s="817"/>
      <c r="BS117" s="817"/>
      <c r="BT117" s="817"/>
      <c r="BU117" s="817"/>
      <c r="BV117" s="817" t="s">
        <v>393</v>
      </c>
      <c r="BW117" s="817"/>
      <c r="BX117" s="817"/>
      <c r="BY117" s="817"/>
      <c r="BZ117" s="817"/>
      <c r="CA117" s="817" t="s">
        <v>129</v>
      </c>
      <c r="CB117" s="817"/>
      <c r="CC117" s="817"/>
      <c r="CD117" s="817"/>
      <c r="CE117" s="817"/>
      <c r="CF117" s="875" t="s">
        <v>393</v>
      </c>
      <c r="CG117" s="876"/>
      <c r="CH117" s="876"/>
      <c r="CI117" s="876"/>
      <c r="CJ117" s="876"/>
      <c r="CK117" s="927"/>
      <c r="CL117" s="821"/>
      <c r="CM117" s="815" t="s">
        <v>466</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393</v>
      </c>
      <c r="DH117" s="780"/>
      <c r="DI117" s="780"/>
      <c r="DJ117" s="780"/>
      <c r="DK117" s="781"/>
      <c r="DL117" s="782" t="s">
        <v>129</v>
      </c>
      <c r="DM117" s="780"/>
      <c r="DN117" s="780"/>
      <c r="DO117" s="780"/>
      <c r="DP117" s="781"/>
      <c r="DQ117" s="782" t="s">
        <v>393</v>
      </c>
      <c r="DR117" s="780"/>
      <c r="DS117" s="780"/>
      <c r="DT117" s="780"/>
      <c r="DU117" s="781"/>
      <c r="DV117" s="824" t="s">
        <v>129</v>
      </c>
      <c r="DW117" s="825"/>
      <c r="DX117" s="825"/>
      <c r="DY117" s="825"/>
      <c r="DZ117" s="826"/>
    </row>
    <row r="118" spans="1:130" s="230" customFormat="1" ht="26.25" customHeight="1" x14ac:dyDescent="0.15">
      <c r="A118" s="895" t="s">
        <v>437</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434</v>
      </c>
      <c r="AB118" s="896"/>
      <c r="AC118" s="896"/>
      <c r="AD118" s="896"/>
      <c r="AE118" s="897"/>
      <c r="AF118" s="898" t="s">
        <v>435</v>
      </c>
      <c r="AG118" s="896"/>
      <c r="AH118" s="896"/>
      <c r="AI118" s="896"/>
      <c r="AJ118" s="897"/>
      <c r="AK118" s="898" t="s">
        <v>309</v>
      </c>
      <c r="AL118" s="896"/>
      <c r="AM118" s="896"/>
      <c r="AN118" s="896"/>
      <c r="AO118" s="897"/>
      <c r="AP118" s="899" t="s">
        <v>436</v>
      </c>
      <c r="AQ118" s="900"/>
      <c r="AR118" s="900"/>
      <c r="AS118" s="900"/>
      <c r="AT118" s="901"/>
      <c r="AU118" s="932"/>
      <c r="AV118" s="933"/>
      <c r="AW118" s="933"/>
      <c r="AX118" s="933"/>
      <c r="AY118" s="933"/>
      <c r="AZ118" s="838" t="s">
        <v>467</v>
      </c>
      <c r="BA118" s="839"/>
      <c r="BB118" s="839"/>
      <c r="BC118" s="839"/>
      <c r="BD118" s="839"/>
      <c r="BE118" s="839"/>
      <c r="BF118" s="839"/>
      <c r="BG118" s="839"/>
      <c r="BH118" s="839"/>
      <c r="BI118" s="839"/>
      <c r="BJ118" s="839"/>
      <c r="BK118" s="839"/>
      <c r="BL118" s="839"/>
      <c r="BM118" s="839"/>
      <c r="BN118" s="839"/>
      <c r="BO118" s="839"/>
      <c r="BP118" s="840"/>
      <c r="BQ118" s="879" t="s">
        <v>393</v>
      </c>
      <c r="BR118" s="845"/>
      <c r="BS118" s="845"/>
      <c r="BT118" s="845"/>
      <c r="BU118" s="845"/>
      <c r="BV118" s="845" t="s">
        <v>393</v>
      </c>
      <c r="BW118" s="845"/>
      <c r="BX118" s="845"/>
      <c r="BY118" s="845"/>
      <c r="BZ118" s="845"/>
      <c r="CA118" s="845" t="s">
        <v>393</v>
      </c>
      <c r="CB118" s="845"/>
      <c r="CC118" s="845"/>
      <c r="CD118" s="845"/>
      <c r="CE118" s="845"/>
      <c r="CF118" s="875" t="s">
        <v>393</v>
      </c>
      <c r="CG118" s="876"/>
      <c r="CH118" s="876"/>
      <c r="CI118" s="876"/>
      <c r="CJ118" s="876"/>
      <c r="CK118" s="927"/>
      <c r="CL118" s="821"/>
      <c r="CM118" s="815" t="s">
        <v>468</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393</v>
      </c>
      <c r="DH118" s="780"/>
      <c r="DI118" s="780"/>
      <c r="DJ118" s="780"/>
      <c r="DK118" s="781"/>
      <c r="DL118" s="782" t="s">
        <v>393</v>
      </c>
      <c r="DM118" s="780"/>
      <c r="DN118" s="780"/>
      <c r="DO118" s="780"/>
      <c r="DP118" s="781"/>
      <c r="DQ118" s="782" t="s">
        <v>393</v>
      </c>
      <c r="DR118" s="780"/>
      <c r="DS118" s="780"/>
      <c r="DT118" s="780"/>
      <c r="DU118" s="781"/>
      <c r="DV118" s="824" t="s">
        <v>393</v>
      </c>
      <c r="DW118" s="825"/>
      <c r="DX118" s="825"/>
      <c r="DY118" s="825"/>
      <c r="DZ118" s="826"/>
    </row>
    <row r="119" spans="1:130" s="230" customFormat="1" ht="26.25" customHeight="1" x14ac:dyDescent="0.15">
      <c r="A119" s="818" t="s">
        <v>440</v>
      </c>
      <c r="B119" s="819"/>
      <c r="C119" s="860" t="s">
        <v>441</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393</v>
      </c>
      <c r="AB119" s="889"/>
      <c r="AC119" s="889"/>
      <c r="AD119" s="889"/>
      <c r="AE119" s="890"/>
      <c r="AF119" s="891" t="s">
        <v>393</v>
      </c>
      <c r="AG119" s="889"/>
      <c r="AH119" s="889"/>
      <c r="AI119" s="889"/>
      <c r="AJ119" s="890"/>
      <c r="AK119" s="891" t="s">
        <v>393</v>
      </c>
      <c r="AL119" s="889"/>
      <c r="AM119" s="889"/>
      <c r="AN119" s="889"/>
      <c r="AO119" s="890"/>
      <c r="AP119" s="892" t="s">
        <v>393</v>
      </c>
      <c r="AQ119" s="893"/>
      <c r="AR119" s="893"/>
      <c r="AS119" s="893"/>
      <c r="AT119" s="894"/>
      <c r="AU119" s="934"/>
      <c r="AV119" s="935"/>
      <c r="AW119" s="935"/>
      <c r="AX119" s="935"/>
      <c r="AY119" s="935"/>
      <c r="AZ119" s="251" t="s">
        <v>189</v>
      </c>
      <c r="BA119" s="251"/>
      <c r="BB119" s="251"/>
      <c r="BC119" s="251"/>
      <c r="BD119" s="251"/>
      <c r="BE119" s="251"/>
      <c r="BF119" s="251"/>
      <c r="BG119" s="251"/>
      <c r="BH119" s="251"/>
      <c r="BI119" s="251"/>
      <c r="BJ119" s="251"/>
      <c r="BK119" s="251"/>
      <c r="BL119" s="251"/>
      <c r="BM119" s="251"/>
      <c r="BN119" s="251"/>
      <c r="BO119" s="877" t="s">
        <v>469</v>
      </c>
      <c r="BP119" s="878"/>
      <c r="BQ119" s="879">
        <v>33351117</v>
      </c>
      <c r="BR119" s="845"/>
      <c r="BS119" s="845"/>
      <c r="BT119" s="845"/>
      <c r="BU119" s="845"/>
      <c r="BV119" s="845">
        <v>33301741</v>
      </c>
      <c r="BW119" s="845"/>
      <c r="BX119" s="845"/>
      <c r="BY119" s="845"/>
      <c r="BZ119" s="845"/>
      <c r="CA119" s="845">
        <v>32305596</v>
      </c>
      <c r="CB119" s="845"/>
      <c r="CC119" s="845"/>
      <c r="CD119" s="845"/>
      <c r="CE119" s="845"/>
      <c r="CF119" s="748"/>
      <c r="CG119" s="749"/>
      <c r="CH119" s="749"/>
      <c r="CI119" s="749"/>
      <c r="CJ119" s="834"/>
      <c r="CK119" s="928"/>
      <c r="CL119" s="823"/>
      <c r="CM119" s="838" t="s">
        <v>470</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393</v>
      </c>
      <c r="DH119" s="764"/>
      <c r="DI119" s="764"/>
      <c r="DJ119" s="764"/>
      <c r="DK119" s="765"/>
      <c r="DL119" s="766" t="s">
        <v>129</v>
      </c>
      <c r="DM119" s="764"/>
      <c r="DN119" s="764"/>
      <c r="DO119" s="764"/>
      <c r="DP119" s="765"/>
      <c r="DQ119" s="766" t="s">
        <v>129</v>
      </c>
      <c r="DR119" s="764"/>
      <c r="DS119" s="764"/>
      <c r="DT119" s="764"/>
      <c r="DU119" s="765"/>
      <c r="DV119" s="848" t="s">
        <v>129</v>
      </c>
      <c r="DW119" s="849"/>
      <c r="DX119" s="849"/>
      <c r="DY119" s="849"/>
      <c r="DZ119" s="850"/>
    </row>
    <row r="120" spans="1:130" s="230" customFormat="1" ht="26.25" customHeight="1" x14ac:dyDescent="0.15">
      <c r="A120" s="820"/>
      <c r="B120" s="821"/>
      <c r="C120" s="815" t="s">
        <v>445</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129</v>
      </c>
      <c r="AB120" s="780"/>
      <c r="AC120" s="780"/>
      <c r="AD120" s="780"/>
      <c r="AE120" s="781"/>
      <c r="AF120" s="782" t="s">
        <v>129</v>
      </c>
      <c r="AG120" s="780"/>
      <c r="AH120" s="780"/>
      <c r="AI120" s="780"/>
      <c r="AJ120" s="781"/>
      <c r="AK120" s="782" t="s">
        <v>129</v>
      </c>
      <c r="AL120" s="780"/>
      <c r="AM120" s="780"/>
      <c r="AN120" s="780"/>
      <c r="AO120" s="781"/>
      <c r="AP120" s="824" t="s">
        <v>393</v>
      </c>
      <c r="AQ120" s="825"/>
      <c r="AR120" s="825"/>
      <c r="AS120" s="825"/>
      <c r="AT120" s="826"/>
      <c r="AU120" s="880" t="s">
        <v>471</v>
      </c>
      <c r="AV120" s="881"/>
      <c r="AW120" s="881"/>
      <c r="AX120" s="881"/>
      <c r="AY120" s="882"/>
      <c r="AZ120" s="860" t="s">
        <v>472</v>
      </c>
      <c r="BA120" s="808"/>
      <c r="BB120" s="808"/>
      <c r="BC120" s="808"/>
      <c r="BD120" s="808"/>
      <c r="BE120" s="808"/>
      <c r="BF120" s="808"/>
      <c r="BG120" s="808"/>
      <c r="BH120" s="808"/>
      <c r="BI120" s="808"/>
      <c r="BJ120" s="808"/>
      <c r="BK120" s="808"/>
      <c r="BL120" s="808"/>
      <c r="BM120" s="808"/>
      <c r="BN120" s="808"/>
      <c r="BO120" s="808"/>
      <c r="BP120" s="809"/>
      <c r="BQ120" s="861">
        <v>16377708</v>
      </c>
      <c r="BR120" s="842"/>
      <c r="BS120" s="842"/>
      <c r="BT120" s="842"/>
      <c r="BU120" s="842"/>
      <c r="BV120" s="842">
        <v>16613530</v>
      </c>
      <c r="BW120" s="842"/>
      <c r="BX120" s="842"/>
      <c r="BY120" s="842"/>
      <c r="BZ120" s="842"/>
      <c r="CA120" s="842">
        <v>16028026</v>
      </c>
      <c r="CB120" s="842"/>
      <c r="CC120" s="842"/>
      <c r="CD120" s="842"/>
      <c r="CE120" s="842"/>
      <c r="CF120" s="866">
        <v>131.4</v>
      </c>
      <c r="CG120" s="867"/>
      <c r="CH120" s="867"/>
      <c r="CI120" s="867"/>
      <c r="CJ120" s="867"/>
      <c r="CK120" s="868" t="s">
        <v>473</v>
      </c>
      <c r="CL120" s="852"/>
      <c r="CM120" s="852"/>
      <c r="CN120" s="852"/>
      <c r="CO120" s="853"/>
      <c r="CP120" s="872" t="s">
        <v>474</v>
      </c>
      <c r="CQ120" s="873"/>
      <c r="CR120" s="873"/>
      <c r="CS120" s="873"/>
      <c r="CT120" s="873"/>
      <c r="CU120" s="873"/>
      <c r="CV120" s="873"/>
      <c r="CW120" s="873"/>
      <c r="CX120" s="873"/>
      <c r="CY120" s="873"/>
      <c r="CZ120" s="873"/>
      <c r="DA120" s="873"/>
      <c r="DB120" s="873"/>
      <c r="DC120" s="873"/>
      <c r="DD120" s="873"/>
      <c r="DE120" s="873"/>
      <c r="DF120" s="874"/>
      <c r="DG120" s="861">
        <v>1391479</v>
      </c>
      <c r="DH120" s="842"/>
      <c r="DI120" s="842"/>
      <c r="DJ120" s="842"/>
      <c r="DK120" s="842"/>
      <c r="DL120" s="842">
        <v>1245959</v>
      </c>
      <c r="DM120" s="842"/>
      <c r="DN120" s="842"/>
      <c r="DO120" s="842"/>
      <c r="DP120" s="842"/>
      <c r="DQ120" s="842">
        <v>1158131</v>
      </c>
      <c r="DR120" s="842"/>
      <c r="DS120" s="842"/>
      <c r="DT120" s="842"/>
      <c r="DU120" s="842"/>
      <c r="DV120" s="843">
        <v>9.5</v>
      </c>
      <c r="DW120" s="843"/>
      <c r="DX120" s="843"/>
      <c r="DY120" s="843"/>
      <c r="DZ120" s="844"/>
    </row>
    <row r="121" spans="1:130" s="230" customFormat="1" ht="26.25" customHeight="1" x14ac:dyDescent="0.15">
      <c r="A121" s="820"/>
      <c r="B121" s="821"/>
      <c r="C121" s="863" t="s">
        <v>475</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393</v>
      </c>
      <c r="AB121" s="780"/>
      <c r="AC121" s="780"/>
      <c r="AD121" s="780"/>
      <c r="AE121" s="781"/>
      <c r="AF121" s="782" t="s">
        <v>393</v>
      </c>
      <c r="AG121" s="780"/>
      <c r="AH121" s="780"/>
      <c r="AI121" s="780"/>
      <c r="AJ121" s="781"/>
      <c r="AK121" s="782" t="s">
        <v>129</v>
      </c>
      <c r="AL121" s="780"/>
      <c r="AM121" s="780"/>
      <c r="AN121" s="780"/>
      <c r="AO121" s="781"/>
      <c r="AP121" s="824" t="s">
        <v>129</v>
      </c>
      <c r="AQ121" s="825"/>
      <c r="AR121" s="825"/>
      <c r="AS121" s="825"/>
      <c r="AT121" s="826"/>
      <c r="AU121" s="883"/>
      <c r="AV121" s="884"/>
      <c r="AW121" s="884"/>
      <c r="AX121" s="884"/>
      <c r="AY121" s="885"/>
      <c r="AZ121" s="815" t="s">
        <v>476</v>
      </c>
      <c r="BA121" s="752"/>
      <c r="BB121" s="752"/>
      <c r="BC121" s="752"/>
      <c r="BD121" s="752"/>
      <c r="BE121" s="752"/>
      <c r="BF121" s="752"/>
      <c r="BG121" s="752"/>
      <c r="BH121" s="752"/>
      <c r="BI121" s="752"/>
      <c r="BJ121" s="752"/>
      <c r="BK121" s="752"/>
      <c r="BL121" s="752"/>
      <c r="BM121" s="752"/>
      <c r="BN121" s="752"/>
      <c r="BO121" s="752"/>
      <c r="BP121" s="753"/>
      <c r="BQ121" s="816">
        <v>1192449</v>
      </c>
      <c r="BR121" s="817"/>
      <c r="BS121" s="817"/>
      <c r="BT121" s="817"/>
      <c r="BU121" s="817"/>
      <c r="BV121" s="817">
        <v>1069489</v>
      </c>
      <c r="BW121" s="817"/>
      <c r="BX121" s="817"/>
      <c r="BY121" s="817"/>
      <c r="BZ121" s="817"/>
      <c r="CA121" s="817">
        <v>884597</v>
      </c>
      <c r="CB121" s="817"/>
      <c r="CC121" s="817"/>
      <c r="CD121" s="817"/>
      <c r="CE121" s="817"/>
      <c r="CF121" s="875">
        <v>7.3</v>
      </c>
      <c r="CG121" s="876"/>
      <c r="CH121" s="876"/>
      <c r="CI121" s="876"/>
      <c r="CJ121" s="876"/>
      <c r="CK121" s="869"/>
      <c r="CL121" s="855"/>
      <c r="CM121" s="855"/>
      <c r="CN121" s="855"/>
      <c r="CO121" s="856"/>
      <c r="CP121" s="835" t="s">
        <v>407</v>
      </c>
      <c r="CQ121" s="836"/>
      <c r="CR121" s="836"/>
      <c r="CS121" s="836"/>
      <c r="CT121" s="836"/>
      <c r="CU121" s="836"/>
      <c r="CV121" s="836"/>
      <c r="CW121" s="836"/>
      <c r="CX121" s="836"/>
      <c r="CY121" s="836"/>
      <c r="CZ121" s="836"/>
      <c r="DA121" s="836"/>
      <c r="DB121" s="836"/>
      <c r="DC121" s="836"/>
      <c r="DD121" s="836"/>
      <c r="DE121" s="836"/>
      <c r="DF121" s="837"/>
      <c r="DG121" s="816">
        <v>923952</v>
      </c>
      <c r="DH121" s="817"/>
      <c r="DI121" s="817"/>
      <c r="DJ121" s="817"/>
      <c r="DK121" s="817"/>
      <c r="DL121" s="817">
        <v>998490</v>
      </c>
      <c r="DM121" s="817"/>
      <c r="DN121" s="817"/>
      <c r="DO121" s="817"/>
      <c r="DP121" s="817"/>
      <c r="DQ121" s="817">
        <v>938196</v>
      </c>
      <c r="DR121" s="817"/>
      <c r="DS121" s="817"/>
      <c r="DT121" s="817"/>
      <c r="DU121" s="817"/>
      <c r="DV121" s="794">
        <v>7.7</v>
      </c>
      <c r="DW121" s="794"/>
      <c r="DX121" s="794"/>
      <c r="DY121" s="794"/>
      <c r="DZ121" s="795"/>
    </row>
    <row r="122" spans="1:130" s="230" customFormat="1" ht="26.25" customHeight="1" x14ac:dyDescent="0.15">
      <c r="A122" s="820"/>
      <c r="B122" s="821"/>
      <c r="C122" s="815" t="s">
        <v>456</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129</v>
      </c>
      <c r="AB122" s="780"/>
      <c r="AC122" s="780"/>
      <c r="AD122" s="780"/>
      <c r="AE122" s="781"/>
      <c r="AF122" s="782" t="s">
        <v>393</v>
      </c>
      <c r="AG122" s="780"/>
      <c r="AH122" s="780"/>
      <c r="AI122" s="780"/>
      <c r="AJ122" s="781"/>
      <c r="AK122" s="782" t="s">
        <v>477</v>
      </c>
      <c r="AL122" s="780"/>
      <c r="AM122" s="780"/>
      <c r="AN122" s="780"/>
      <c r="AO122" s="781"/>
      <c r="AP122" s="824" t="s">
        <v>393</v>
      </c>
      <c r="AQ122" s="825"/>
      <c r="AR122" s="825"/>
      <c r="AS122" s="825"/>
      <c r="AT122" s="826"/>
      <c r="AU122" s="883"/>
      <c r="AV122" s="884"/>
      <c r="AW122" s="884"/>
      <c r="AX122" s="884"/>
      <c r="AY122" s="885"/>
      <c r="AZ122" s="838" t="s">
        <v>478</v>
      </c>
      <c r="BA122" s="839"/>
      <c r="BB122" s="839"/>
      <c r="BC122" s="839"/>
      <c r="BD122" s="839"/>
      <c r="BE122" s="839"/>
      <c r="BF122" s="839"/>
      <c r="BG122" s="839"/>
      <c r="BH122" s="839"/>
      <c r="BI122" s="839"/>
      <c r="BJ122" s="839"/>
      <c r="BK122" s="839"/>
      <c r="BL122" s="839"/>
      <c r="BM122" s="839"/>
      <c r="BN122" s="839"/>
      <c r="BO122" s="839"/>
      <c r="BP122" s="840"/>
      <c r="BQ122" s="879">
        <v>21129044</v>
      </c>
      <c r="BR122" s="845"/>
      <c r="BS122" s="845"/>
      <c r="BT122" s="845"/>
      <c r="BU122" s="845"/>
      <c r="BV122" s="845">
        <v>20863451</v>
      </c>
      <c r="BW122" s="845"/>
      <c r="BX122" s="845"/>
      <c r="BY122" s="845"/>
      <c r="BZ122" s="845"/>
      <c r="CA122" s="845">
        <v>20361892</v>
      </c>
      <c r="CB122" s="845"/>
      <c r="CC122" s="845"/>
      <c r="CD122" s="845"/>
      <c r="CE122" s="845"/>
      <c r="CF122" s="846">
        <v>166.9</v>
      </c>
      <c r="CG122" s="847"/>
      <c r="CH122" s="847"/>
      <c r="CI122" s="847"/>
      <c r="CJ122" s="847"/>
      <c r="CK122" s="869"/>
      <c r="CL122" s="855"/>
      <c r="CM122" s="855"/>
      <c r="CN122" s="855"/>
      <c r="CO122" s="856"/>
      <c r="CP122" s="835" t="s">
        <v>479</v>
      </c>
      <c r="CQ122" s="836"/>
      <c r="CR122" s="836"/>
      <c r="CS122" s="836"/>
      <c r="CT122" s="836"/>
      <c r="CU122" s="836"/>
      <c r="CV122" s="836"/>
      <c r="CW122" s="836"/>
      <c r="CX122" s="836"/>
      <c r="CY122" s="836"/>
      <c r="CZ122" s="836"/>
      <c r="DA122" s="836"/>
      <c r="DB122" s="836"/>
      <c r="DC122" s="836"/>
      <c r="DD122" s="836"/>
      <c r="DE122" s="836"/>
      <c r="DF122" s="837"/>
      <c r="DG122" s="816">
        <v>678851</v>
      </c>
      <c r="DH122" s="817"/>
      <c r="DI122" s="817"/>
      <c r="DJ122" s="817"/>
      <c r="DK122" s="817"/>
      <c r="DL122" s="817">
        <v>611686</v>
      </c>
      <c r="DM122" s="817"/>
      <c r="DN122" s="817"/>
      <c r="DO122" s="817"/>
      <c r="DP122" s="817"/>
      <c r="DQ122" s="817">
        <v>559025</v>
      </c>
      <c r="DR122" s="817"/>
      <c r="DS122" s="817"/>
      <c r="DT122" s="817"/>
      <c r="DU122" s="817"/>
      <c r="DV122" s="794">
        <v>4.5999999999999996</v>
      </c>
      <c r="DW122" s="794"/>
      <c r="DX122" s="794"/>
      <c r="DY122" s="794"/>
      <c r="DZ122" s="795"/>
    </row>
    <row r="123" spans="1:130" s="230" customFormat="1" ht="26.25" customHeight="1" x14ac:dyDescent="0.15">
      <c r="A123" s="820"/>
      <c r="B123" s="821"/>
      <c r="C123" s="815" t="s">
        <v>463</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393</v>
      </c>
      <c r="AB123" s="780"/>
      <c r="AC123" s="780"/>
      <c r="AD123" s="780"/>
      <c r="AE123" s="781"/>
      <c r="AF123" s="782" t="s">
        <v>129</v>
      </c>
      <c r="AG123" s="780"/>
      <c r="AH123" s="780"/>
      <c r="AI123" s="780"/>
      <c r="AJ123" s="781"/>
      <c r="AK123" s="782" t="s">
        <v>393</v>
      </c>
      <c r="AL123" s="780"/>
      <c r="AM123" s="780"/>
      <c r="AN123" s="780"/>
      <c r="AO123" s="781"/>
      <c r="AP123" s="824" t="s">
        <v>129</v>
      </c>
      <c r="AQ123" s="825"/>
      <c r="AR123" s="825"/>
      <c r="AS123" s="825"/>
      <c r="AT123" s="826"/>
      <c r="AU123" s="886"/>
      <c r="AV123" s="887"/>
      <c r="AW123" s="887"/>
      <c r="AX123" s="887"/>
      <c r="AY123" s="887"/>
      <c r="AZ123" s="251" t="s">
        <v>189</v>
      </c>
      <c r="BA123" s="251"/>
      <c r="BB123" s="251"/>
      <c r="BC123" s="251"/>
      <c r="BD123" s="251"/>
      <c r="BE123" s="251"/>
      <c r="BF123" s="251"/>
      <c r="BG123" s="251"/>
      <c r="BH123" s="251"/>
      <c r="BI123" s="251"/>
      <c r="BJ123" s="251"/>
      <c r="BK123" s="251"/>
      <c r="BL123" s="251"/>
      <c r="BM123" s="251"/>
      <c r="BN123" s="251"/>
      <c r="BO123" s="877" t="s">
        <v>480</v>
      </c>
      <c r="BP123" s="878"/>
      <c r="BQ123" s="832">
        <v>38699201</v>
      </c>
      <c r="BR123" s="833"/>
      <c r="BS123" s="833"/>
      <c r="BT123" s="833"/>
      <c r="BU123" s="833"/>
      <c r="BV123" s="833">
        <v>38546470</v>
      </c>
      <c r="BW123" s="833"/>
      <c r="BX123" s="833"/>
      <c r="BY123" s="833"/>
      <c r="BZ123" s="833"/>
      <c r="CA123" s="833">
        <v>37274515</v>
      </c>
      <c r="CB123" s="833"/>
      <c r="CC123" s="833"/>
      <c r="CD123" s="833"/>
      <c r="CE123" s="833"/>
      <c r="CF123" s="748"/>
      <c r="CG123" s="749"/>
      <c r="CH123" s="749"/>
      <c r="CI123" s="749"/>
      <c r="CJ123" s="834"/>
      <c r="CK123" s="869"/>
      <c r="CL123" s="855"/>
      <c r="CM123" s="855"/>
      <c r="CN123" s="855"/>
      <c r="CO123" s="856"/>
      <c r="CP123" s="835" t="s">
        <v>481</v>
      </c>
      <c r="CQ123" s="836"/>
      <c r="CR123" s="836"/>
      <c r="CS123" s="836"/>
      <c r="CT123" s="836"/>
      <c r="CU123" s="836"/>
      <c r="CV123" s="836"/>
      <c r="CW123" s="836"/>
      <c r="CX123" s="836"/>
      <c r="CY123" s="836"/>
      <c r="CZ123" s="836"/>
      <c r="DA123" s="836"/>
      <c r="DB123" s="836"/>
      <c r="DC123" s="836"/>
      <c r="DD123" s="836"/>
      <c r="DE123" s="836"/>
      <c r="DF123" s="837"/>
      <c r="DG123" s="779">
        <v>213432</v>
      </c>
      <c r="DH123" s="780"/>
      <c r="DI123" s="780"/>
      <c r="DJ123" s="780"/>
      <c r="DK123" s="781"/>
      <c r="DL123" s="782">
        <v>187242</v>
      </c>
      <c r="DM123" s="780"/>
      <c r="DN123" s="780"/>
      <c r="DO123" s="780"/>
      <c r="DP123" s="781"/>
      <c r="DQ123" s="782">
        <v>163553</v>
      </c>
      <c r="DR123" s="780"/>
      <c r="DS123" s="780"/>
      <c r="DT123" s="780"/>
      <c r="DU123" s="781"/>
      <c r="DV123" s="824">
        <v>1.3</v>
      </c>
      <c r="DW123" s="825"/>
      <c r="DX123" s="825"/>
      <c r="DY123" s="825"/>
      <c r="DZ123" s="826"/>
    </row>
    <row r="124" spans="1:130" s="230" customFormat="1" ht="26.25" customHeight="1" thickBot="1" x14ac:dyDescent="0.2">
      <c r="A124" s="820"/>
      <c r="B124" s="821"/>
      <c r="C124" s="815" t="s">
        <v>466</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393</v>
      </c>
      <c r="AB124" s="780"/>
      <c r="AC124" s="780"/>
      <c r="AD124" s="780"/>
      <c r="AE124" s="781"/>
      <c r="AF124" s="782" t="s">
        <v>393</v>
      </c>
      <c r="AG124" s="780"/>
      <c r="AH124" s="780"/>
      <c r="AI124" s="780"/>
      <c r="AJ124" s="781"/>
      <c r="AK124" s="782" t="s">
        <v>129</v>
      </c>
      <c r="AL124" s="780"/>
      <c r="AM124" s="780"/>
      <c r="AN124" s="780"/>
      <c r="AO124" s="781"/>
      <c r="AP124" s="824" t="s">
        <v>393</v>
      </c>
      <c r="AQ124" s="825"/>
      <c r="AR124" s="825"/>
      <c r="AS124" s="825"/>
      <c r="AT124" s="826"/>
      <c r="AU124" s="827" t="s">
        <v>482</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t="s">
        <v>393</v>
      </c>
      <c r="BR124" s="831"/>
      <c r="BS124" s="831"/>
      <c r="BT124" s="831"/>
      <c r="BU124" s="831"/>
      <c r="BV124" s="831" t="s">
        <v>393</v>
      </c>
      <c r="BW124" s="831"/>
      <c r="BX124" s="831"/>
      <c r="BY124" s="831"/>
      <c r="BZ124" s="831"/>
      <c r="CA124" s="831" t="s">
        <v>129</v>
      </c>
      <c r="CB124" s="831"/>
      <c r="CC124" s="831"/>
      <c r="CD124" s="831"/>
      <c r="CE124" s="831"/>
      <c r="CF124" s="726"/>
      <c r="CG124" s="727"/>
      <c r="CH124" s="727"/>
      <c r="CI124" s="727"/>
      <c r="CJ124" s="862"/>
      <c r="CK124" s="870"/>
      <c r="CL124" s="870"/>
      <c r="CM124" s="870"/>
      <c r="CN124" s="870"/>
      <c r="CO124" s="871"/>
      <c r="CP124" s="835" t="s">
        <v>483</v>
      </c>
      <c r="CQ124" s="836"/>
      <c r="CR124" s="836"/>
      <c r="CS124" s="836"/>
      <c r="CT124" s="836"/>
      <c r="CU124" s="836"/>
      <c r="CV124" s="836"/>
      <c r="CW124" s="836"/>
      <c r="CX124" s="836"/>
      <c r="CY124" s="836"/>
      <c r="CZ124" s="836"/>
      <c r="DA124" s="836"/>
      <c r="DB124" s="836"/>
      <c r="DC124" s="836"/>
      <c r="DD124" s="836"/>
      <c r="DE124" s="836"/>
      <c r="DF124" s="837"/>
      <c r="DG124" s="763">
        <v>32514</v>
      </c>
      <c r="DH124" s="764"/>
      <c r="DI124" s="764"/>
      <c r="DJ124" s="764"/>
      <c r="DK124" s="765"/>
      <c r="DL124" s="766">
        <v>30256</v>
      </c>
      <c r="DM124" s="764"/>
      <c r="DN124" s="764"/>
      <c r="DO124" s="764"/>
      <c r="DP124" s="765"/>
      <c r="DQ124" s="766">
        <v>25459</v>
      </c>
      <c r="DR124" s="764"/>
      <c r="DS124" s="764"/>
      <c r="DT124" s="764"/>
      <c r="DU124" s="765"/>
      <c r="DV124" s="848">
        <v>0.2</v>
      </c>
      <c r="DW124" s="849"/>
      <c r="DX124" s="849"/>
      <c r="DY124" s="849"/>
      <c r="DZ124" s="850"/>
    </row>
    <row r="125" spans="1:130" s="230" customFormat="1" ht="26.25" customHeight="1" x14ac:dyDescent="0.15">
      <c r="A125" s="820"/>
      <c r="B125" s="821"/>
      <c r="C125" s="815" t="s">
        <v>468</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393</v>
      </c>
      <c r="AB125" s="780"/>
      <c r="AC125" s="780"/>
      <c r="AD125" s="780"/>
      <c r="AE125" s="781"/>
      <c r="AF125" s="782" t="s">
        <v>393</v>
      </c>
      <c r="AG125" s="780"/>
      <c r="AH125" s="780"/>
      <c r="AI125" s="780"/>
      <c r="AJ125" s="781"/>
      <c r="AK125" s="782" t="s">
        <v>393</v>
      </c>
      <c r="AL125" s="780"/>
      <c r="AM125" s="780"/>
      <c r="AN125" s="780"/>
      <c r="AO125" s="781"/>
      <c r="AP125" s="824" t="s">
        <v>129</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484</v>
      </c>
      <c r="CL125" s="852"/>
      <c r="CM125" s="852"/>
      <c r="CN125" s="852"/>
      <c r="CO125" s="853"/>
      <c r="CP125" s="860" t="s">
        <v>485</v>
      </c>
      <c r="CQ125" s="808"/>
      <c r="CR125" s="808"/>
      <c r="CS125" s="808"/>
      <c r="CT125" s="808"/>
      <c r="CU125" s="808"/>
      <c r="CV125" s="808"/>
      <c r="CW125" s="808"/>
      <c r="CX125" s="808"/>
      <c r="CY125" s="808"/>
      <c r="CZ125" s="808"/>
      <c r="DA125" s="808"/>
      <c r="DB125" s="808"/>
      <c r="DC125" s="808"/>
      <c r="DD125" s="808"/>
      <c r="DE125" s="808"/>
      <c r="DF125" s="809"/>
      <c r="DG125" s="861" t="s">
        <v>393</v>
      </c>
      <c r="DH125" s="842"/>
      <c r="DI125" s="842"/>
      <c r="DJ125" s="842"/>
      <c r="DK125" s="842"/>
      <c r="DL125" s="842" t="s">
        <v>393</v>
      </c>
      <c r="DM125" s="842"/>
      <c r="DN125" s="842"/>
      <c r="DO125" s="842"/>
      <c r="DP125" s="842"/>
      <c r="DQ125" s="842" t="s">
        <v>129</v>
      </c>
      <c r="DR125" s="842"/>
      <c r="DS125" s="842"/>
      <c r="DT125" s="842"/>
      <c r="DU125" s="842"/>
      <c r="DV125" s="843" t="s">
        <v>129</v>
      </c>
      <c r="DW125" s="843"/>
      <c r="DX125" s="843"/>
      <c r="DY125" s="843"/>
      <c r="DZ125" s="844"/>
    </row>
    <row r="126" spans="1:130" s="230" customFormat="1" ht="26.25" customHeight="1" thickBot="1" x14ac:dyDescent="0.2">
      <c r="A126" s="820"/>
      <c r="B126" s="821"/>
      <c r="C126" s="815" t="s">
        <v>470</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129</v>
      </c>
      <c r="AB126" s="780"/>
      <c r="AC126" s="780"/>
      <c r="AD126" s="780"/>
      <c r="AE126" s="781"/>
      <c r="AF126" s="782" t="s">
        <v>393</v>
      </c>
      <c r="AG126" s="780"/>
      <c r="AH126" s="780"/>
      <c r="AI126" s="780"/>
      <c r="AJ126" s="781"/>
      <c r="AK126" s="782" t="s">
        <v>129</v>
      </c>
      <c r="AL126" s="780"/>
      <c r="AM126" s="780"/>
      <c r="AN126" s="780"/>
      <c r="AO126" s="781"/>
      <c r="AP126" s="824" t="s">
        <v>393</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486</v>
      </c>
      <c r="CQ126" s="752"/>
      <c r="CR126" s="752"/>
      <c r="CS126" s="752"/>
      <c r="CT126" s="752"/>
      <c r="CU126" s="752"/>
      <c r="CV126" s="752"/>
      <c r="CW126" s="752"/>
      <c r="CX126" s="752"/>
      <c r="CY126" s="752"/>
      <c r="CZ126" s="752"/>
      <c r="DA126" s="752"/>
      <c r="DB126" s="752"/>
      <c r="DC126" s="752"/>
      <c r="DD126" s="752"/>
      <c r="DE126" s="752"/>
      <c r="DF126" s="753"/>
      <c r="DG126" s="816" t="s">
        <v>129</v>
      </c>
      <c r="DH126" s="817"/>
      <c r="DI126" s="817"/>
      <c r="DJ126" s="817"/>
      <c r="DK126" s="817"/>
      <c r="DL126" s="817" t="s">
        <v>477</v>
      </c>
      <c r="DM126" s="817"/>
      <c r="DN126" s="817"/>
      <c r="DO126" s="817"/>
      <c r="DP126" s="817"/>
      <c r="DQ126" s="817" t="s">
        <v>129</v>
      </c>
      <c r="DR126" s="817"/>
      <c r="DS126" s="817"/>
      <c r="DT126" s="817"/>
      <c r="DU126" s="817"/>
      <c r="DV126" s="794" t="s">
        <v>393</v>
      </c>
      <c r="DW126" s="794"/>
      <c r="DX126" s="794"/>
      <c r="DY126" s="794"/>
      <c r="DZ126" s="795"/>
    </row>
    <row r="127" spans="1:130" s="230" customFormat="1" ht="26.25" customHeight="1" x14ac:dyDescent="0.15">
      <c r="A127" s="822"/>
      <c r="B127" s="823"/>
      <c r="C127" s="838" t="s">
        <v>487</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393</v>
      </c>
      <c r="AB127" s="780"/>
      <c r="AC127" s="780"/>
      <c r="AD127" s="780"/>
      <c r="AE127" s="781"/>
      <c r="AF127" s="782" t="s">
        <v>393</v>
      </c>
      <c r="AG127" s="780"/>
      <c r="AH127" s="780"/>
      <c r="AI127" s="780"/>
      <c r="AJ127" s="781"/>
      <c r="AK127" s="782" t="s">
        <v>129</v>
      </c>
      <c r="AL127" s="780"/>
      <c r="AM127" s="780"/>
      <c r="AN127" s="780"/>
      <c r="AO127" s="781"/>
      <c r="AP127" s="824" t="s">
        <v>129</v>
      </c>
      <c r="AQ127" s="825"/>
      <c r="AR127" s="825"/>
      <c r="AS127" s="825"/>
      <c r="AT127" s="826"/>
      <c r="AU127" s="232"/>
      <c r="AV127" s="232"/>
      <c r="AW127" s="232"/>
      <c r="AX127" s="841" t="s">
        <v>488</v>
      </c>
      <c r="AY127" s="812"/>
      <c r="AZ127" s="812"/>
      <c r="BA127" s="812"/>
      <c r="BB127" s="812"/>
      <c r="BC127" s="812"/>
      <c r="BD127" s="812"/>
      <c r="BE127" s="813"/>
      <c r="BF127" s="811" t="s">
        <v>489</v>
      </c>
      <c r="BG127" s="812"/>
      <c r="BH127" s="812"/>
      <c r="BI127" s="812"/>
      <c r="BJ127" s="812"/>
      <c r="BK127" s="812"/>
      <c r="BL127" s="813"/>
      <c r="BM127" s="811" t="s">
        <v>490</v>
      </c>
      <c r="BN127" s="812"/>
      <c r="BO127" s="812"/>
      <c r="BP127" s="812"/>
      <c r="BQ127" s="812"/>
      <c r="BR127" s="812"/>
      <c r="BS127" s="813"/>
      <c r="BT127" s="811" t="s">
        <v>491</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492</v>
      </c>
      <c r="CQ127" s="752"/>
      <c r="CR127" s="752"/>
      <c r="CS127" s="752"/>
      <c r="CT127" s="752"/>
      <c r="CU127" s="752"/>
      <c r="CV127" s="752"/>
      <c r="CW127" s="752"/>
      <c r="CX127" s="752"/>
      <c r="CY127" s="752"/>
      <c r="CZ127" s="752"/>
      <c r="DA127" s="752"/>
      <c r="DB127" s="752"/>
      <c r="DC127" s="752"/>
      <c r="DD127" s="752"/>
      <c r="DE127" s="752"/>
      <c r="DF127" s="753"/>
      <c r="DG127" s="816" t="s">
        <v>477</v>
      </c>
      <c r="DH127" s="817"/>
      <c r="DI127" s="817"/>
      <c r="DJ127" s="817"/>
      <c r="DK127" s="817"/>
      <c r="DL127" s="817" t="s">
        <v>129</v>
      </c>
      <c r="DM127" s="817"/>
      <c r="DN127" s="817"/>
      <c r="DO127" s="817"/>
      <c r="DP127" s="817"/>
      <c r="DQ127" s="817" t="s">
        <v>129</v>
      </c>
      <c r="DR127" s="817"/>
      <c r="DS127" s="817"/>
      <c r="DT127" s="817"/>
      <c r="DU127" s="817"/>
      <c r="DV127" s="794" t="s">
        <v>477</v>
      </c>
      <c r="DW127" s="794"/>
      <c r="DX127" s="794"/>
      <c r="DY127" s="794"/>
      <c r="DZ127" s="795"/>
    </row>
    <row r="128" spans="1:130" s="230" customFormat="1" ht="26.25" customHeight="1" thickBot="1" x14ac:dyDescent="0.2">
      <c r="A128" s="796" t="s">
        <v>493</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494</v>
      </c>
      <c r="X128" s="798"/>
      <c r="Y128" s="798"/>
      <c r="Z128" s="799"/>
      <c r="AA128" s="800">
        <v>116323</v>
      </c>
      <c r="AB128" s="801"/>
      <c r="AC128" s="801"/>
      <c r="AD128" s="801"/>
      <c r="AE128" s="802"/>
      <c r="AF128" s="803">
        <v>105856</v>
      </c>
      <c r="AG128" s="801"/>
      <c r="AH128" s="801"/>
      <c r="AI128" s="801"/>
      <c r="AJ128" s="802"/>
      <c r="AK128" s="803">
        <v>97767</v>
      </c>
      <c r="AL128" s="801"/>
      <c r="AM128" s="801"/>
      <c r="AN128" s="801"/>
      <c r="AO128" s="802"/>
      <c r="AP128" s="804"/>
      <c r="AQ128" s="805"/>
      <c r="AR128" s="805"/>
      <c r="AS128" s="805"/>
      <c r="AT128" s="806"/>
      <c r="AU128" s="232"/>
      <c r="AV128" s="232"/>
      <c r="AW128" s="232"/>
      <c r="AX128" s="807" t="s">
        <v>495</v>
      </c>
      <c r="AY128" s="808"/>
      <c r="AZ128" s="808"/>
      <c r="BA128" s="808"/>
      <c r="BB128" s="808"/>
      <c r="BC128" s="808"/>
      <c r="BD128" s="808"/>
      <c r="BE128" s="809"/>
      <c r="BF128" s="786" t="s">
        <v>129</v>
      </c>
      <c r="BG128" s="787"/>
      <c r="BH128" s="787"/>
      <c r="BI128" s="787"/>
      <c r="BJ128" s="787"/>
      <c r="BK128" s="787"/>
      <c r="BL128" s="810"/>
      <c r="BM128" s="786">
        <v>12.81</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496</v>
      </c>
      <c r="CQ128" s="730"/>
      <c r="CR128" s="730"/>
      <c r="CS128" s="730"/>
      <c r="CT128" s="730"/>
      <c r="CU128" s="730"/>
      <c r="CV128" s="730"/>
      <c r="CW128" s="730"/>
      <c r="CX128" s="730"/>
      <c r="CY128" s="730"/>
      <c r="CZ128" s="730"/>
      <c r="DA128" s="730"/>
      <c r="DB128" s="730"/>
      <c r="DC128" s="730"/>
      <c r="DD128" s="730"/>
      <c r="DE128" s="730"/>
      <c r="DF128" s="731"/>
      <c r="DG128" s="790" t="s">
        <v>393</v>
      </c>
      <c r="DH128" s="791"/>
      <c r="DI128" s="791"/>
      <c r="DJ128" s="791"/>
      <c r="DK128" s="791"/>
      <c r="DL128" s="791" t="s">
        <v>393</v>
      </c>
      <c r="DM128" s="791"/>
      <c r="DN128" s="791"/>
      <c r="DO128" s="791"/>
      <c r="DP128" s="791"/>
      <c r="DQ128" s="791" t="s">
        <v>393</v>
      </c>
      <c r="DR128" s="791"/>
      <c r="DS128" s="791"/>
      <c r="DT128" s="791"/>
      <c r="DU128" s="791"/>
      <c r="DV128" s="792" t="s">
        <v>129</v>
      </c>
      <c r="DW128" s="792"/>
      <c r="DX128" s="792"/>
      <c r="DY128" s="792"/>
      <c r="DZ128" s="793"/>
    </row>
    <row r="129" spans="1:131" s="230" customFormat="1" ht="26.25" customHeight="1" x14ac:dyDescent="0.15">
      <c r="A129" s="774" t="s">
        <v>108</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497</v>
      </c>
      <c r="X129" s="777"/>
      <c r="Y129" s="777"/>
      <c r="Z129" s="778"/>
      <c r="AA129" s="779">
        <v>14600615</v>
      </c>
      <c r="AB129" s="780"/>
      <c r="AC129" s="780"/>
      <c r="AD129" s="780"/>
      <c r="AE129" s="781"/>
      <c r="AF129" s="782">
        <v>15197159</v>
      </c>
      <c r="AG129" s="780"/>
      <c r="AH129" s="780"/>
      <c r="AI129" s="780"/>
      <c r="AJ129" s="781"/>
      <c r="AK129" s="782">
        <v>14592649</v>
      </c>
      <c r="AL129" s="780"/>
      <c r="AM129" s="780"/>
      <c r="AN129" s="780"/>
      <c r="AO129" s="781"/>
      <c r="AP129" s="783"/>
      <c r="AQ129" s="784"/>
      <c r="AR129" s="784"/>
      <c r="AS129" s="784"/>
      <c r="AT129" s="785"/>
      <c r="AU129" s="233"/>
      <c r="AV129" s="233"/>
      <c r="AW129" s="233"/>
      <c r="AX129" s="751" t="s">
        <v>498</v>
      </c>
      <c r="AY129" s="752"/>
      <c r="AZ129" s="752"/>
      <c r="BA129" s="752"/>
      <c r="BB129" s="752"/>
      <c r="BC129" s="752"/>
      <c r="BD129" s="752"/>
      <c r="BE129" s="753"/>
      <c r="BF129" s="770" t="s">
        <v>129</v>
      </c>
      <c r="BG129" s="771"/>
      <c r="BH129" s="771"/>
      <c r="BI129" s="771"/>
      <c r="BJ129" s="771"/>
      <c r="BK129" s="771"/>
      <c r="BL129" s="772"/>
      <c r="BM129" s="770">
        <v>17.809999999999999</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499</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500</v>
      </c>
      <c r="X130" s="777"/>
      <c r="Y130" s="777"/>
      <c r="Z130" s="778"/>
      <c r="AA130" s="779">
        <v>2388704</v>
      </c>
      <c r="AB130" s="780"/>
      <c r="AC130" s="780"/>
      <c r="AD130" s="780"/>
      <c r="AE130" s="781"/>
      <c r="AF130" s="782">
        <v>2411402</v>
      </c>
      <c r="AG130" s="780"/>
      <c r="AH130" s="780"/>
      <c r="AI130" s="780"/>
      <c r="AJ130" s="781"/>
      <c r="AK130" s="782">
        <v>2395405</v>
      </c>
      <c r="AL130" s="780"/>
      <c r="AM130" s="780"/>
      <c r="AN130" s="780"/>
      <c r="AO130" s="781"/>
      <c r="AP130" s="783"/>
      <c r="AQ130" s="784"/>
      <c r="AR130" s="784"/>
      <c r="AS130" s="784"/>
      <c r="AT130" s="785"/>
      <c r="AU130" s="233"/>
      <c r="AV130" s="233"/>
      <c r="AW130" s="233"/>
      <c r="AX130" s="751" t="s">
        <v>501</v>
      </c>
      <c r="AY130" s="752"/>
      <c r="AZ130" s="752"/>
      <c r="BA130" s="752"/>
      <c r="BB130" s="752"/>
      <c r="BC130" s="752"/>
      <c r="BD130" s="752"/>
      <c r="BE130" s="753"/>
      <c r="BF130" s="754">
        <v>5.6</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502</v>
      </c>
      <c r="X131" s="761"/>
      <c r="Y131" s="761"/>
      <c r="Z131" s="762"/>
      <c r="AA131" s="763">
        <v>12211911</v>
      </c>
      <c r="AB131" s="764"/>
      <c r="AC131" s="764"/>
      <c r="AD131" s="764"/>
      <c r="AE131" s="765"/>
      <c r="AF131" s="766">
        <v>12785757</v>
      </c>
      <c r="AG131" s="764"/>
      <c r="AH131" s="764"/>
      <c r="AI131" s="764"/>
      <c r="AJ131" s="765"/>
      <c r="AK131" s="766">
        <v>12197244</v>
      </c>
      <c r="AL131" s="764"/>
      <c r="AM131" s="764"/>
      <c r="AN131" s="764"/>
      <c r="AO131" s="765"/>
      <c r="AP131" s="767"/>
      <c r="AQ131" s="768"/>
      <c r="AR131" s="768"/>
      <c r="AS131" s="768"/>
      <c r="AT131" s="769"/>
      <c r="AU131" s="233"/>
      <c r="AV131" s="233"/>
      <c r="AW131" s="233"/>
      <c r="AX131" s="729" t="s">
        <v>503</v>
      </c>
      <c r="AY131" s="730"/>
      <c r="AZ131" s="730"/>
      <c r="BA131" s="730"/>
      <c r="BB131" s="730"/>
      <c r="BC131" s="730"/>
      <c r="BD131" s="730"/>
      <c r="BE131" s="731"/>
      <c r="BF131" s="732" t="s">
        <v>393</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504</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505</v>
      </c>
      <c r="W132" s="742"/>
      <c r="X132" s="742"/>
      <c r="Y132" s="742"/>
      <c r="Z132" s="743"/>
      <c r="AA132" s="744">
        <v>4.7493958970000003</v>
      </c>
      <c r="AB132" s="745"/>
      <c r="AC132" s="745"/>
      <c r="AD132" s="745"/>
      <c r="AE132" s="746"/>
      <c r="AF132" s="747">
        <v>5.4186545229999998</v>
      </c>
      <c r="AG132" s="745"/>
      <c r="AH132" s="745"/>
      <c r="AI132" s="745"/>
      <c r="AJ132" s="746"/>
      <c r="AK132" s="747">
        <v>6.7871397829999998</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506</v>
      </c>
      <c r="W133" s="721"/>
      <c r="X133" s="721"/>
      <c r="Y133" s="721"/>
      <c r="Z133" s="722"/>
      <c r="AA133" s="723">
        <v>4.8</v>
      </c>
      <c r="AB133" s="724"/>
      <c r="AC133" s="724"/>
      <c r="AD133" s="724"/>
      <c r="AE133" s="725"/>
      <c r="AF133" s="723">
        <v>5</v>
      </c>
      <c r="AG133" s="724"/>
      <c r="AH133" s="724"/>
      <c r="AI133" s="724"/>
      <c r="AJ133" s="725"/>
      <c r="AK133" s="723">
        <v>5.6</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pdd7D7AM9EOeAUrmEVxsD9lHbFjqhshmxNOrpTq+Cu5uttCxNpsNZXDG0OZ7GO5AtryN0rd7ksizK06GEWxYOA==" saltValue="4jbK93q5HInIbdWnblcLH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0" zoomScaleNormal="85" zoomScaleSheetLayoutView="8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507</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lG4cjEpXubPAlgPPkSeG4BGVy9LaGYxt1bDOGPBen4gtpOyz3xRm3/9pcSlERYR8WpxaXdf6iPAyXCNDxLdxMw==" saltValue="4XPs3CuoAA+3F2MGvQA6Q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0" zoomScaleNormal="8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HK29Odz5aW5f3AZu110cmHs+gpAJ9vgmTsxqR1nMo0zdtV5Y9yuY8BcEHpiU/u6A5hlSDdxrtdcvfkEa0aHDgg==" saltValue="WFZa3PVnaJfEJqWzFq3Jk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0" zoomScaleSheetLayoutView="80"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508</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509</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23" t="s">
        <v>510</v>
      </c>
      <c r="AP7" s="272"/>
      <c r="AQ7" s="273" t="s">
        <v>511</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24"/>
      <c r="AP8" s="278" t="s">
        <v>512</v>
      </c>
      <c r="AQ8" s="279" t="s">
        <v>513</v>
      </c>
      <c r="AR8" s="280" t="s">
        <v>514</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5" t="s">
        <v>515</v>
      </c>
      <c r="AL9" s="1136"/>
      <c r="AM9" s="1136"/>
      <c r="AN9" s="1137"/>
      <c r="AO9" s="281">
        <v>4530826</v>
      </c>
      <c r="AP9" s="281">
        <v>135593</v>
      </c>
      <c r="AQ9" s="282">
        <v>105319</v>
      </c>
      <c r="AR9" s="283">
        <v>28.7</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5" t="s">
        <v>516</v>
      </c>
      <c r="AL10" s="1136"/>
      <c r="AM10" s="1136"/>
      <c r="AN10" s="1137"/>
      <c r="AO10" s="284">
        <v>16</v>
      </c>
      <c r="AP10" s="284">
        <v>0</v>
      </c>
      <c r="AQ10" s="285">
        <v>9860</v>
      </c>
      <c r="AR10" s="286">
        <v>-100</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5" t="s">
        <v>517</v>
      </c>
      <c r="AL11" s="1136"/>
      <c r="AM11" s="1136"/>
      <c r="AN11" s="1137"/>
      <c r="AO11" s="284">
        <v>77989</v>
      </c>
      <c r="AP11" s="284">
        <v>2334</v>
      </c>
      <c r="AQ11" s="285">
        <v>1656</v>
      </c>
      <c r="AR11" s="286">
        <v>40.9</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5" t="s">
        <v>518</v>
      </c>
      <c r="AL12" s="1136"/>
      <c r="AM12" s="1136"/>
      <c r="AN12" s="1137"/>
      <c r="AO12" s="284" t="s">
        <v>519</v>
      </c>
      <c r="AP12" s="284" t="s">
        <v>519</v>
      </c>
      <c r="AQ12" s="285">
        <v>3</v>
      </c>
      <c r="AR12" s="286" t="s">
        <v>519</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5" t="s">
        <v>520</v>
      </c>
      <c r="AL13" s="1136"/>
      <c r="AM13" s="1136"/>
      <c r="AN13" s="1137"/>
      <c r="AO13" s="284">
        <v>191778</v>
      </c>
      <c r="AP13" s="284">
        <v>5739</v>
      </c>
      <c r="AQ13" s="285">
        <v>4056</v>
      </c>
      <c r="AR13" s="286">
        <v>41.5</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5" t="s">
        <v>521</v>
      </c>
      <c r="AL14" s="1136"/>
      <c r="AM14" s="1136"/>
      <c r="AN14" s="1137"/>
      <c r="AO14" s="284">
        <v>12874</v>
      </c>
      <c r="AP14" s="284">
        <v>385</v>
      </c>
      <c r="AQ14" s="285">
        <v>2339</v>
      </c>
      <c r="AR14" s="286">
        <v>-83.5</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8" t="s">
        <v>522</v>
      </c>
      <c r="AL15" s="1139"/>
      <c r="AM15" s="1139"/>
      <c r="AN15" s="1140"/>
      <c r="AO15" s="284">
        <v>-453440</v>
      </c>
      <c r="AP15" s="284">
        <v>-13570</v>
      </c>
      <c r="AQ15" s="285">
        <v>-7717</v>
      </c>
      <c r="AR15" s="286">
        <v>75.8</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8" t="s">
        <v>189</v>
      </c>
      <c r="AL16" s="1139"/>
      <c r="AM16" s="1139"/>
      <c r="AN16" s="1140"/>
      <c r="AO16" s="284">
        <v>4360043</v>
      </c>
      <c r="AP16" s="284">
        <v>130482</v>
      </c>
      <c r="AQ16" s="285">
        <v>115515</v>
      </c>
      <c r="AR16" s="286">
        <v>13</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523</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524</v>
      </c>
      <c r="AP20" s="293" t="s">
        <v>525</v>
      </c>
      <c r="AQ20" s="294" t="s">
        <v>526</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41" t="s">
        <v>527</v>
      </c>
      <c r="AL21" s="1142"/>
      <c r="AM21" s="1142"/>
      <c r="AN21" s="1143"/>
      <c r="AO21" s="297">
        <v>13.47</v>
      </c>
      <c r="AP21" s="298">
        <v>10.69</v>
      </c>
      <c r="AQ21" s="299">
        <v>2.78</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41" t="s">
        <v>528</v>
      </c>
      <c r="AL22" s="1142"/>
      <c r="AM22" s="1142"/>
      <c r="AN22" s="1143"/>
      <c r="AO22" s="302">
        <v>99.9</v>
      </c>
      <c r="AP22" s="303">
        <v>97.4</v>
      </c>
      <c r="AQ22" s="304">
        <v>2.5</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34" t="s">
        <v>529</v>
      </c>
      <c r="B26" s="1134"/>
      <c r="C26" s="1134"/>
      <c r="D26" s="1134"/>
      <c r="E26" s="1134"/>
      <c r="F26" s="1134"/>
      <c r="G26" s="1134"/>
      <c r="H26" s="1134"/>
      <c r="I26" s="1134"/>
      <c r="J26" s="1134"/>
      <c r="K26" s="1134"/>
      <c r="L26" s="1134"/>
      <c r="M26" s="1134"/>
      <c r="N26" s="1134"/>
      <c r="O26" s="1134"/>
      <c r="P26" s="1134"/>
      <c r="Q26" s="1134"/>
      <c r="R26" s="1134"/>
      <c r="S26" s="1134"/>
      <c r="T26" s="1134"/>
      <c r="U26" s="1134"/>
      <c r="V26" s="1134"/>
      <c r="W26" s="1134"/>
      <c r="X26" s="1134"/>
      <c r="Y26" s="1134"/>
      <c r="Z26" s="1134"/>
      <c r="AA26" s="1134"/>
      <c r="AB26" s="1134"/>
      <c r="AC26" s="1134"/>
      <c r="AD26" s="1134"/>
      <c r="AE26" s="1134"/>
      <c r="AF26" s="1134"/>
      <c r="AG26" s="1134"/>
      <c r="AH26" s="1134"/>
      <c r="AI26" s="1134"/>
      <c r="AJ26" s="1134"/>
      <c r="AK26" s="1134"/>
      <c r="AL26" s="1134"/>
      <c r="AM26" s="1134"/>
      <c r="AN26" s="1134"/>
      <c r="AO26" s="1134"/>
      <c r="AP26" s="1134"/>
      <c r="AQ26" s="1134"/>
      <c r="AR26" s="1134"/>
      <c r="AS26" s="1134"/>
      <c r="AT26" s="267"/>
    </row>
    <row r="27" spans="1:46" x14ac:dyDescent="0.15">
      <c r="A27" s="309"/>
      <c r="AO27" s="262"/>
      <c r="AP27" s="262"/>
      <c r="AQ27" s="262"/>
      <c r="AR27" s="262"/>
      <c r="AS27" s="262"/>
      <c r="AT27" s="262"/>
    </row>
    <row r="28" spans="1:46" ht="17.25" x14ac:dyDescent="0.15">
      <c r="A28" s="263" t="s">
        <v>530</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531</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23" t="s">
        <v>510</v>
      </c>
      <c r="AP30" s="272"/>
      <c r="AQ30" s="273" t="s">
        <v>511</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24"/>
      <c r="AP31" s="278" t="s">
        <v>512</v>
      </c>
      <c r="AQ31" s="279" t="s">
        <v>513</v>
      </c>
      <c r="AR31" s="280" t="s">
        <v>514</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5" t="s">
        <v>532</v>
      </c>
      <c r="AL32" s="1126"/>
      <c r="AM32" s="1126"/>
      <c r="AN32" s="1127"/>
      <c r="AO32" s="312">
        <v>2992808</v>
      </c>
      <c r="AP32" s="312">
        <v>89565</v>
      </c>
      <c r="AQ32" s="313">
        <v>74824</v>
      </c>
      <c r="AR32" s="314">
        <v>19.7</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5" t="s">
        <v>533</v>
      </c>
      <c r="AL33" s="1126"/>
      <c r="AM33" s="1126"/>
      <c r="AN33" s="1127"/>
      <c r="AO33" s="312" t="s">
        <v>519</v>
      </c>
      <c r="AP33" s="312" t="s">
        <v>519</v>
      </c>
      <c r="AQ33" s="313" t="s">
        <v>519</v>
      </c>
      <c r="AR33" s="314" t="s">
        <v>519</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5" t="s">
        <v>534</v>
      </c>
      <c r="AL34" s="1126"/>
      <c r="AM34" s="1126"/>
      <c r="AN34" s="1127"/>
      <c r="AO34" s="312" t="s">
        <v>519</v>
      </c>
      <c r="AP34" s="312" t="s">
        <v>519</v>
      </c>
      <c r="AQ34" s="313">
        <v>1</v>
      </c>
      <c r="AR34" s="314" t="s">
        <v>519</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5" t="s">
        <v>535</v>
      </c>
      <c r="AL35" s="1126"/>
      <c r="AM35" s="1126"/>
      <c r="AN35" s="1127"/>
      <c r="AO35" s="312">
        <v>328208</v>
      </c>
      <c r="AP35" s="312">
        <v>9822</v>
      </c>
      <c r="AQ35" s="313">
        <v>17427</v>
      </c>
      <c r="AR35" s="314">
        <v>-43.6</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5" t="s">
        <v>536</v>
      </c>
      <c r="AL36" s="1126"/>
      <c r="AM36" s="1126"/>
      <c r="AN36" s="1127"/>
      <c r="AO36" s="312" t="s">
        <v>519</v>
      </c>
      <c r="AP36" s="312" t="s">
        <v>519</v>
      </c>
      <c r="AQ36" s="313">
        <v>2447</v>
      </c>
      <c r="AR36" s="314" t="s">
        <v>519</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5" t="s">
        <v>537</v>
      </c>
      <c r="AL37" s="1126"/>
      <c r="AM37" s="1126"/>
      <c r="AN37" s="1127"/>
      <c r="AO37" s="312" t="s">
        <v>519</v>
      </c>
      <c r="AP37" s="312" t="s">
        <v>519</v>
      </c>
      <c r="AQ37" s="313">
        <v>591</v>
      </c>
      <c r="AR37" s="314" t="s">
        <v>519</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8" t="s">
        <v>538</v>
      </c>
      <c r="AL38" s="1129"/>
      <c r="AM38" s="1129"/>
      <c r="AN38" s="1130"/>
      <c r="AO38" s="315" t="s">
        <v>519</v>
      </c>
      <c r="AP38" s="315" t="s">
        <v>519</v>
      </c>
      <c r="AQ38" s="316">
        <v>2</v>
      </c>
      <c r="AR38" s="304" t="s">
        <v>519</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8" t="s">
        <v>539</v>
      </c>
      <c r="AL39" s="1129"/>
      <c r="AM39" s="1129"/>
      <c r="AN39" s="1130"/>
      <c r="AO39" s="312">
        <v>-97767</v>
      </c>
      <c r="AP39" s="312">
        <v>-2926</v>
      </c>
      <c r="AQ39" s="313">
        <v>-3618</v>
      </c>
      <c r="AR39" s="314">
        <v>-19.100000000000001</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5" t="s">
        <v>540</v>
      </c>
      <c r="AL40" s="1126"/>
      <c r="AM40" s="1126"/>
      <c r="AN40" s="1127"/>
      <c r="AO40" s="312">
        <v>-2395405</v>
      </c>
      <c r="AP40" s="312">
        <v>-71687</v>
      </c>
      <c r="AQ40" s="313">
        <v>-63812</v>
      </c>
      <c r="AR40" s="314">
        <v>12.3</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1" t="s">
        <v>302</v>
      </c>
      <c r="AL41" s="1132"/>
      <c r="AM41" s="1132"/>
      <c r="AN41" s="1133"/>
      <c r="AO41" s="312">
        <v>827844</v>
      </c>
      <c r="AP41" s="312">
        <v>24775</v>
      </c>
      <c r="AQ41" s="313">
        <v>27863</v>
      </c>
      <c r="AR41" s="314">
        <v>-11.1</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541</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542</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543</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8" t="s">
        <v>510</v>
      </c>
      <c r="AN49" s="1120" t="s">
        <v>544</v>
      </c>
      <c r="AO49" s="1121"/>
      <c r="AP49" s="1121"/>
      <c r="AQ49" s="1121"/>
      <c r="AR49" s="1122"/>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9"/>
      <c r="AN50" s="328" t="s">
        <v>545</v>
      </c>
      <c r="AO50" s="329" t="s">
        <v>546</v>
      </c>
      <c r="AP50" s="330" t="s">
        <v>547</v>
      </c>
      <c r="AQ50" s="331" t="s">
        <v>548</v>
      </c>
      <c r="AR50" s="332" t="s">
        <v>549</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550</v>
      </c>
      <c r="AL51" s="325"/>
      <c r="AM51" s="333">
        <v>2796819</v>
      </c>
      <c r="AN51" s="334">
        <v>77700</v>
      </c>
      <c r="AO51" s="335">
        <v>-25.8</v>
      </c>
      <c r="AP51" s="336">
        <v>85173</v>
      </c>
      <c r="AQ51" s="337">
        <v>-4.3</v>
      </c>
      <c r="AR51" s="338">
        <v>-21.5</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551</v>
      </c>
      <c r="AM52" s="341">
        <v>1925565</v>
      </c>
      <c r="AN52" s="342">
        <v>53495</v>
      </c>
      <c r="AO52" s="343">
        <v>-1.1000000000000001</v>
      </c>
      <c r="AP52" s="344">
        <v>43913</v>
      </c>
      <c r="AQ52" s="345">
        <v>-3.4</v>
      </c>
      <c r="AR52" s="346">
        <v>2.2999999999999998</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552</v>
      </c>
      <c r="AL53" s="325"/>
      <c r="AM53" s="333">
        <v>5829168</v>
      </c>
      <c r="AN53" s="334">
        <v>164773</v>
      </c>
      <c r="AO53" s="335">
        <v>112.1</v>
      </c>
      <c r="AP53" s="336">
        <v>94081</v>
      </c>
      <c r="AQ53" s="337">
        <v>10.5</v>
      </c>
      <c r="AR53" s="338">
        <v>101.6</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551</v>
      </c>
      <c r="AM54" s="341">
        <v>4619084</v>
      </c>
      <c r="AN54" s="342">
        <v>130567</v>
      </c>
      <c r="AO54" s="343">
        <v>144.1</v>
      </c>
      <c r="AP54" s="344">
        <v>48949</v>
      </c>
      <c r="AQ54" s="345">
        <v>11.5</v>
      </c>
      <c r="AR54" s="346">
        <v>132.6</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553</v>
      </c>
      <c r="AL55" s="325"/>
      <c r="AM55" s="333">
        <v>7932760</v>
      </c>
      <c r="AN55" s="334">
        <v>228663</v>
      </c>
      <c r="AO55" s="335">
        <v>38.799999999999997</v>
      </c>
      <c r="AP55" s="336">
        <v>92632</v>
      </c>
      <c r="AQ55" s="337">
        <v>-1.5</v>
      </c>
      <c r="AR55" s="338">
        <v>40.299999999999997</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551</v>
      </c>
      <c r="AM56" s="341">
        <v>5844692</v>
      </c>
      <c r="AN56" s="342">
        <v>168474</v>
      </c>
      <c r="AO56" s="343">
        <v>29</v>
      </c>
      <c r="AP56" s="344">
        <v>47978</v>
      </c>
      <c r="AQ56" s="345">
        <v>-2</v>
      </c>
      <c r="AR56" s="346">
        <v>31</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554</v>
      </c>
      <c r="AL57" s="325"/>
      <c r="AM57" s="333">
        <v>5535524</v>
      </c>
      <c r="AN57" s="334">
        <v>162418</v>
      </c>
      <c r="AO57" s="335">
        <v>-29</v>
      </c>
      <c r="AP57" s="336">
        <v>96469</v>
      </c>
      <c r="AQ57" s="337">
        <v>4.0999999999999996</v>
      </c>
      <c r="AR57" s="338">
        <v>-33.1</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551</v>
      </c>
      <c r="AM58" s="341">
        <v>3546902</v>
      </c>
      <c r="AN58" s="342">
        <v>104070</v>
      </c>
      <c r="AO58" s="343">
        <v>-38.200000000000003</v>
      </c>
      <c r="AP58" s="344">
        <v>49775</v>
      </c>
      <c r="AQ58" s="345">
        <v>3.7</v>
      </c>
      <c r="AR58" s="346">
        <v>-41.9</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555</v>
      </c>
      <c r="AL59" s="325"/>
      <c r="AM59" s="333">
        <v>4763311</v>
      </c>
      <c r="AN59" s="334">
        <v>142550</v>
      </c>
      <c r="AO59" s="335">
        <v>-12.2</v>
      </c>
      <c r="AP59" s="336">
        <v>85743</v>
      </c>
      <c r="AQ59" s="337">
        <v>-11.1</v>
      </c>
      <c r="AR59" s="338">
        <v>-1.1000000000000001</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551</v>
      </c>
      <c r="AM60" s="341">
        <v>2975639</v>
      </c>
      <c r="AN60" s="342">
        <v>89051</v>
      </c>
      <c r="AO60" s="343">
        <v>-14.4</v>
      </c>
      <c r="AP60" s="344">
        <v>45231</v>
      </c>
      <c r="AQ60" s="345">
        <v>-9.1</v>
      </c>
      <c r="AR60" s="346">
        <v>-5.3</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556</v>
      </c>
      <c r="AL61" s="347"/>
      <c r="AM61" s="348">
        <v>5371516</v>
      </c>
      <c r="AN61" s="349">
        <v>155221</v>
      </c>
      <c r="AO61" s="350">
        <v>16.8</v>
      </c>
      <c r="AP61" s="351">
        <v>90820</v>
      </c>
      <c r="AQ61" s="352">
        <v>-0.5</v>
      </c>
      <c r="AR61" s="338">
        <v>17.3</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551</v>
      </c>
      <c r="AM62" s="341">
        <v>3782376</v>
      </c>
      <c r="AN62" s="342">
        <v>109131</v>
      </c>
      <c r="AO62" s="343">
        <v>23.9</v>
      </c>
      <c r="AP62" s="344">
        <v>47169</v>
      </c>
      <c r="AQ62" s="345">
        <v>0.1</v>
      </c>
      <c r="AR62" s="346">
        <v>23.8</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byHUFr9f5MOKtsmtMmksOU02Ln75OsSqYiF3jRJoCk2kiNkVIMJ7rdf/fgz6z4fg/ISHtUqVonPOyCAfzl7RgA==" saltValue="Y/jMzdnu84Q0bYWPs078y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0" zoomScaleNormal="8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558</v>
      </c>
    </row>
    <row r="120" spans="125:125" ht="13.5" hidden="1" customHeight="1" x14ac:dyDescent="0.15"/>
    <row r="121" spans="125:125" ht="13.5" hidden="1" customHeight="1" x14ac:dyDescent="0.15">
      <c r="DU121" s="259"/>
    </row>
  </sheetData>
  <sheetProtection algorithmName="SHA-512" hashValue="M5FvVbogPQ2lGC47qLtv4zcWY2NZ6rGWsOFUwUhc+ixBa+vZfB6//6QWisH6RFK9dMGW9Tg2x3mj9Xh1cu7glQ==" saltValue="9wJ/nBCAyUhGLFjCy4YGD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0" zoomScaleNormal="8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559</v>
      </c>
    </row>
  </sheetData>
  <sheetProtection algorithmName="SHA-512" hashValue="7OVp9zovZGDzwL7J+oaql458Oz7E3PsVc1hY0/EQ4O5lsMMZFgmNc0bOglIt+um9qhXgeNDbWaQ2bb+1Y+i5Bw==" saltValue="vKLJCaffpgTbywrZRsqh+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0" zoomScaleNormal="8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15">
      <c r="B47" s="10"/>
      <c r="C47" s="1144" t="s">
        <v>3</v>
      </c>
      <c r="D47" s="1144"/>
      <c r="E47" s="1145"/>
      <c r="F47" s="11">
        <v>40.68</v>
      </c>
      <c r="G47" s="12">
        <v>43.02</v>
      </c>
      <c r="H47" s="12">
        <v>40.17</v>
      </c>
      <c r="I47" s="12">
        <v>39.200000000000003</v>
      </c>
      <c r="J47" s="13">
        <v>37.700000000000003</v>
      </c>
    </row>
    <row r="48" spans="2:10" ht="57.75" customHeight="1" x14ac:dyDescent="0.15">
      <c r="B48" s="14"/>
      <c r="C48" s="1146" t="s">
        <v>4</v>
      </c>
      <c r="D48" s="1146"/>
      <c r="E48" s="1147"/>
      <c r="F48" s="15">
        <v>6.97</v>
      </c>
      <c r="G48" s="16">
        <v>5.66</v>
      </c>
      <c r="H48" s="16">
        <v>5.96</v>
      </c>
      <c r="I48" s="16">
        <v>9.17</v>
      </c>
      <c r="J48" s="17">
        <v>11.52</v>
      </c>
    </row>
    <row r="49" spans="2:10" ht="57.75" customHeight="1" thickBot="1" x14ac:dyDescent="0.2">
      <c r="B49" s="18"/>
      <c r="C49" s="1148" t="s">
        <v>5</v>
      </c>
      <c r="D49" s="1148"/>
      <c r="E49" s="1149"/>
      <c r="F49" s="19" t="s">
        <v>565</v>
      </c>
      <c r="G49" s="20" t="s">
        <v>566</v>
      </c>
      <c r="H49" s="20" t="s">
        <v>567</v>
      </c>
      <c r="I49" s="20">
        <v>1.21</v>
      </c>
      <c r="J49" s="21" t="s">
        <v>568</v>
      </c>
    </row>
    <row r="50" spans="2:10" x14ac:dyDescent="0.15"/>
  </sheetData>
  <sheetProtection algorithmName="SHA-512" hashValue="rYqRNh6FTk3hBqn1IdAqsksF4rycoDzN6cHqmrSHu5ea+ncPWsY8ty0X7rnQvjwa9hI/kkxkTpMbrajoJi1qPw==" saltValue="F/cztRc6qvLW/P7pplG1p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bungoohno</cp:lastModifiedBy>
  <cp:lastPrinted>2024-03-19T06:18:56Z</cp:lastPrinted>
  <dcterms:created xsi:type="dcterms:W3CDTF">2024-02-05T03:48:46Z</dcterms:created>
  <dcterms:modified xsi:type="dcterms:W3CDTF">2024-03-19T06:19:17Z</dcterms:modified>
  <cp:category/>
</cp:coreProperties>
</file>