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D:\01 財政係\09 財政状況資料集\R01財政状況資料集\1回目提出分\030225令和元年度財政状況資料集の作成及び提出\01提出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18" r:id="rId15"/>
    <sheet name="施設類型別ストック情報分析表②" sheetId="20" r:id="rId16"/>
    <sheet name="データシート" sheetId="9" state="hidden" r:id="rId17"/>
  </sheets>
  <calcPr calcId="162913"/>
</workbook>
</file>

<file path=xl/calcChain.xml><?xml version="1.0" encoding="utf-8"?>
<calcChain xmlns="http://schemas.openxmlformats.org/spreadsheetml/2006/main">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C36" i="10"/>
  <c r="C35" i="10"/>
  <c r="C34" i="10"/>
  <c r="U34" i="10" l="1"/>
  <c r="U35" i="10" s="1"/>
  <c r="U36"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E34" i="10"/>
  <c r="BE35" i="10" s="1"/>
  <c r="BE36" i="10" s="1"/>
  <c r="CO34" i="10" l="1"/>
  <c r="CO35" i="10" s="1"/>
  <c r="CO36" i="10" s="1"/>
  <c r="CO37" i="10" s="1"/>
</calcChain>
</file>

<file path=xl/sharedStrings.xml><?xml version="1.0" encoding="utf-8"?>
<sst xmlns="http://schemas.openxmlformats.org/spreadsheetml/2006/main" count="1135" uniqueCount="634">
  <si>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</si>
  <si>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</si>
  <si>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</si>
  <si>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</si>
  <si>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</si>
  <si>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</si>
  <si>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</si>
  <si>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</si>
  <si>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</si>
  <si>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</si>
  <si>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</si>
  <si>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</si>
  <si>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</si>
  <si>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</si>
  <si>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</si>
  <si>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</si>
  <si>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</si>
  <si>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</si>
  <si>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</si>
  <si>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</si>
  <si>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</si>
  <si>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</si>
  <si>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</si>
  <si>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</si>
  <si>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</si>
  <si>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</si>
  <si>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</si>
  <si>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</si>
  <si>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</si>
  <si>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</si>
  <si>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</si>
  <si>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</si>
  <si>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</si>
  <si>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</si>
  <si>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</si>
  <si>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</si>
  <si>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</si>
  <si>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</si>
  <si>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</si>
  <si>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</si>
  <si>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</si>
  <si>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</si>
  <si>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</si>
  <si>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</si>
  <si>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</si>
  <si>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</si>
  <si>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</si>
  <si>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</si>
  <si>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</si>
  <si>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</si>
  <si>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</si>
  <si>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</si>
  <si>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</si>
  <si>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</si>
  <si>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</si>
  <si>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</si>
  <si>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</si>
  <si>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</si>
  <si>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</si>
  <si>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</si>
  <si>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</si>
  <si>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</si>
  <si>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</si>
  <si>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</si>
  <si>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</si>
  <si>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</si>
  <si>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</si>
  <si>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</si>
  <si>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</si>
  <si>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</si>
  <si>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</si>
  <si>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</si>
  <si>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</si>
  <si>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</si>
  <si>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</si>
  <si>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</si>
  <si>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</si>
  <si>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</si>
  <si>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</si>
  <si>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</si>
  <si>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</si>
  <si>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</si>
  <si>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</si>
  <si>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</si>
  <si>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</si>
  <si>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</si>
  <si>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</si>
  <si>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</si>
  <si>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</si>
  <si>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</si>
  <si>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</si>
  <si>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</si>
  <si>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</si>
  <si>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</si>
  <si>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</si>
  <si>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</si>
  <si>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</si>
  <si>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豊後大野市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</si>
  <si>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</si>
  <si>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</si>
  <si>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</si>
  <si>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</si>
  <si>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</si>
  <si>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</si>
  <si>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</si>
  <si>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</si>
  <si>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</si>
  <si>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</si>
  <si>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</si>
  <si>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</si>
  <si>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</si>
  <si>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</si>
  <si>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</si>
  <si>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</si>
  <si>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</si>
  <si>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</si>
  <si>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</si>
  <si>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</si>
  <si>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</si>
  <si>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</si>
  <si>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</si>
  <si>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</si>
  <si>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</si>
  <si>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</si>
  <si>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</si>
  <si>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</si>
  <si>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</si>
  <si>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</si>
  <si>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</si>
  <si>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</si>
  <si>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</si>
  <si>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</si>
  <si>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</si>
  <si>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</si>
  <si>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</si>
  <si>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</si>
  <si>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</si>
  <si>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</si>
  <si>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</si>
  <si>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</si>
  <si>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</si>
  <si>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</si>
  <si>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</si>
  <si>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</si>
  <si>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</si>
  <si>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</si>
  <si>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</si>
  <si>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</si>
  <si>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</si>
  <si>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</si>
  <si>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</si>
  <si>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</si>
  <si>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</si>
  <si>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</si>
  <si>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</si>
  <si>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</si>
  <si>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</si>
  <si>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</si>
  <si>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</si>
  <si>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</si>
  <si>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</si>
  <si>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</si>
  <si>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</si>
  <si>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</si>
  <si>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</si>
  <si>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</si>
  <si>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</si>
  <si>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</si>
  <si>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</si>
  <si>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</si>
  <si>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</si>
  <si>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</si>
  <si>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</si>
  <si>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</si>
  <si>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</si>
  <si>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</si>
  <si>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</si>
  <si>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</si>
  <si>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</si>
  <si>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</si>
  <si>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</si>
  <si>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</si>
  <si>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</si>
  <si>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</si>
  <si>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</si>
  <si>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</si>
  <si>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</si>
  <si>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</si>
  <si>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</si>
  <si>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</si>
  <si>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</si>
  <si>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</si>
  <si>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</si>
  <si>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</si>
  <si>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</si>
  <si>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</si>
  <si>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</si>
  <si>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</si>
  <si>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</si>
  <si>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</si>
  <si>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</si>
  <si>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</si>
  <si>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</si>
  <si>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</si>
  <si>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</si>
  <si>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</si>
  <si>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</si>
  <si>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</si>
  <si>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</si>
  <si>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</si>
  <si>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</si>
  <si>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大分県豊後大野市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</si>
  <si>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</si>
  <si>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</si>
  <si>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</si>
  <si>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</si>
  <si>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</si>
  <si>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</si>
  <si>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</si>
  <si>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</si>
  <si>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</si>
  <si>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</si>
  <si>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</si>
  <si>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</si>
  <si>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</si>
  <si>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</si>
  <si>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</si>
  <si>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</si>
  <si>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</si>
  <si>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</si>
  <si>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</si>
  <si>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</si>
  <si>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</si>
  <si>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</si>
  <si>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</si>
  <si>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</si>
  <si>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</si>
  <si>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</si>
  <si>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</si>
  <si>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</si>
  <si>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</si>
  <si>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</si>
  <si>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</si>
  <si>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</si>
  <si>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</si>
  <si>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</si>
  <si>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</si>
  <si>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</si>
  <si>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</si>
  <si>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</si>
  <si>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</si>
  <si>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</si>
  <si>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</si>
  <si>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</si>
  <si>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</si>
  <si>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</si>
  <si>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</si>
  <si>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</si>
  <si>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</si>
  <si>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</si>
  <si>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</si>
  <si>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</si>
  <si>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</si>
  <si>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</si>
  <si>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</si>
  <si>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</si>
  <si>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</si>
  <si>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</si>
  <si>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</si>
  <si>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</si>
  <si>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</si>
  <si>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</si>
  <si>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</si>
  <si>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</si>
  <si>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</si>
  <si>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</si>
  <si>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</si>
  <si>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</si>
  <si>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</si>
  <si>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</si>
  <si>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</si>
  <si>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</si>
  <si>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</si>
  <si>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</si>
  <si>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</si>
  <si>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</si>
  <si>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</si>
  <si>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</si>
  <si>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</si>
  <si>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</si>
  <si>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</si>
  <si>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</si>
  <si>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</si>
  <si>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</si>
  <si>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</si>
  <si>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</si>
  <si>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</si>
  <si>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</si>
  <si>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</si>
  <si>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</si>
  <si>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</si>
  <si>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</si>
  <si>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</si>
  <si>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</si>
  <si>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</si>
  <si>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</si>
  <si>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</si>
  <si>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</si>
  <si>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</si>
  <si>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</si>
  <si>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</si>
  <si>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</si>
  <si>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</si>
  <si>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</si>
  <si>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</si>
  <si>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</si>
  <si>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</si>
  <si>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</si>
  <si>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</si>
  <si>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</si>
  <si>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</si>
  <si>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</si>
  <si>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</si>
  <si>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</si>
  <si>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</si>
  <si>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</si>
  <si>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</si>
  <si>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</si>
  <si>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</si>
  <si>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</si>
  <si>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</si>
  <si>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</si>
  <si>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</si>
  <si>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</si>
  <si>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</si>
  <si>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</si>
  <si>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</si>
  <si>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</si>
  <si>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</si>
  <si>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</si>
  <si>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</si>
  <si>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</si>
  <si>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</si>
  <si>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</si>
  <si>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</si>
  <si>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</si>
  <si>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</si>
  <si>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</si>
  <si>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</si>
  <si>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</si>
  <si>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</si>
  <si>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</si>
  <si>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</si>
  <si>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</si>
  <si>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</si>
  <si>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</si>
  <si>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</si>
  <si>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</si>
  <si>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</si>
  <si>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</si>
  <si>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</si>
  <si>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</si>
  <si>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</si>
  <si>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</si>
  <si>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</si>
  <si>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大分県豊後大野市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</si>
  <si>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</si>
  <si>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</si>
  <si>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</si>
  <si>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</si>
  <si>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</si>
  <si>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</si>
  <si>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</si>
  <si>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</si>
  <si>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</si>
  <si>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</si>
  <si>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</si>
  <si>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</si>
  <si>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</si>
  <si>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</si>
  <si>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</si>
  <si>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</si>
  <si>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</si>
  <si>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</si>
  <si>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</si>
  <si>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</si>
  <si>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</si>
  <si>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</si>
  <si>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</si>
  <si>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</si>
  <si>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</si>
  <si>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</si>
  <si>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</si>
  <si>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</si>
  <si>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</si>
  <si>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</si>
  <si>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</si>
  <si>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</si>
  <si>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</si>
  <si>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</si>
  <si>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</si>
  <si>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</si>
  <si>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</si>
  <si>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上水道特別会計</t>
    <phoneticPr fontId="5"/>
  </si>
  <si>
    <t>法適用企業</t>
    <phoneticPr fontId="5"/>
  </si>
  <si>
    <t>病院事業特別会計</t>
    <phoneticPr fontId="5"/>
  </si>
  <si>
    <t>法適用企業</t>
    <phoneticPr fontId="5"/>
  </si>
  <si>
    <t>電気事業特別会計</t>
    <phoneticPr fontId="5"/>
  </si>
  <si>
    <t>法適用企業</t>
    <phoneticPr fontId="5"/>
  </si>
  <si>
    <t>農業集落排水特別会計</t>
    <phoneticPr fontId="5"/>
  </si>
  <si>
    <t>法非適用企業</t>
    <phoneticPr fontId="5"/>
  </si>
  <si>
    <t>公共下水道特別会計</t>
    <phoneticPr fontId="5"/>
  </si>
  <si>
    <t>法非適用企業</t>
    <phoneticPr fontId="5"/>
  </si>
  <si>
    <t>浄化槽施設特別会計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</si>
  <si>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</si>
  <si>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</si>
  <si>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</si>
  <si>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</si>
  <si>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</si>
  <si>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</si>
  <si>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</si>
  <si>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</si>
  <si>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</si>
  <si>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</si>
  <si>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</si>
  <si>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</si>
  <si>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</si>
  <si>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</si>
  <si>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</si>
  <si>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</si>
  <si>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</si>
  <si>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</si>
  <si>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</si>
  <si>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</si>
  <si>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</si>
  <si>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</si>
  <si>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</si>
  <si>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</si>
  <si>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</si>
  <si>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</si>
  <si>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</si>
  <si>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</si>
  <si>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</si>
  <si>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</si>
  <si>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</si>
  <si>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</si>
  <si>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</si>
  <si>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</si>
  <si>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</si>
  <si>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</si>
  <si>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</si>
  <si>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</si>
  <si>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</si>
  <si>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</si>
  <si>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</si>
  <si>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</si>
  <si>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</si>
  <si>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</si>
  <si>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</si>
  <si>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</si>
  <si>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</si>
  <si>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</si>
  <si>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</si>
  <si>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</si>
  <si>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</si>
  <si>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</si>
  <si>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</si>
  <si>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</si>
  <si>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</si>
  <si>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</si>
  <si>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</si>
  <si>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</si>
  <si>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</si>
  <si>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</si>
  <si>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</si>
  <si>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</si>
  <si>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</si>
  <si>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</si>
  <si>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</si>
  <si>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</si>
  <si>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</si>
  <si>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</si>
  <si>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</si>
  <si>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上水道特別会計</t>
    <phoneticPr fontId="5"/>
  </si>
  <si>
    <t>(Ｆ)</t>
    <phoneticPr fontId="5"/>
  </si>
  <si>
    <t>公共下水道特別会計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</si>
  <si>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</si>
  <si>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</si>
  <si>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</si>
  <si>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</si>
  <si>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</si>
  <si>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</si>
  <si>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</si>
  <si>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</si>
  <si>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</si>
  <si>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</si>
  <si>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</si>
  <si>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</si>
  <si>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</si>
  <si>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</si>
  <si>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</si>
  <si>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</si>
  <si>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</si>
  <si>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</si>
  <si>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</si>
  <si>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</si>
  <si>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</si>
  <si>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</si>
  <si>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</si>
  <si>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</si>
  <si>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</si>
  <si>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</si>
  <si>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</si>
  <si>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</si>
  <si>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</si>
  <si>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</si>
  <si>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</si>
  <si>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</si>
  <si>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</si>
  <si>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</si>
  <si>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</si>
  <si>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</si>
  <si>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</si>
  <si>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</si>
  <si>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</si>
  <si>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</si>
  <si>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</si>
  <si>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</si>
  <si>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</si>
  <si>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</si>
  <si>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</si>
  <si>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</si>
  <si>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</si>
  <si>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</si>
  <si>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</si>
  <si>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</si>
  <si>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</si>
  <si>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</si>
  <si>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</si>
  <si>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</si>
  <si>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</si>
  <si>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</si>
  <si>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</si>
  <si>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</si>
  <si>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</si>
  <si>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</si>
  <si>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</si>
  <si>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</si>
  <si>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</si>
  <si>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</si>
  <si>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</si>
  <si>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</si>
  <si>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</si>
  <si>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</si>
  <si>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</si>
  <si>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</si>
  <si>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</si>
  <si>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</si>
  <si>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</si>
  <si>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</si>
  <si>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</si>
  <si>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</si>
  <si>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</si>
  <si>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</si>
  <si>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</si>
  <si>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</si>
  <si>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</si>
  <si>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</si>
  <si>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</si>
  <si>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</si>
  <si>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</si>
  <si>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</si>
  <si>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</si>
  <si>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0.46</t>
  </si>
  <si>
    <t>▲ 9.33</t>
  </si>
  <si>
    <t>▲ 8.35</t>
  </si>
  <si>
    <t>▲ 3.48</t>
  </si>
  <si>
    <t>病院事業特別会計</t>
  </si>
  <si>
    <t>一般会計</t>
  </si>
  <si>
    <t>上水道特別会計</t>
  </si>
  <si>
    <t>国民健康保険特別会計</t>
  </si>
  <si>
    <t>電気事業特別会計</t>
  </si>
  <si>
    <t>農業集落排水特別会計</t>
  </si>
  <si>
    <t>公共下水道特別会計</t>
  </si>
  <si>
    <t>介護保険特別会計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</si>
  <si>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</si>
  <si>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</si>
  <si>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</si>
  <si>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</si>
  <si>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</si>
  <si>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</si>
  <si>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</si>
  <si>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</si>
  <si>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基金から1,095百万円繰入</t>
    <phoneticPr fontId="2"/>
  </si>
  <si>
    <t>－</t>
    <phoneticPr fontId="2"/>
  </si>
  <si>
    <t>　－</t>
    <phoneticPr fontId="2"/>
  </si>
  <si>
    <t>大分県退職手当組合</t>
    <rPh sb="0" eb="3">
      <t>オオイタケン</t>
    </rPh>
    <rPh sb="3" eb="5">
      <t>タイショク</t>
    </rPh>
    <rPh sb="5" eb="7">
      <t>テアテ</t>
    </rPh>
    <rPh sb="7" eb="9">
      <t>クミアイ</t>
    </rPh>
    <phoneticPr fontId="2"/>
  </si>
  <si>
    <t>大分県消防補償等組合</t>
    <rPh sb="0" eb="3">
      <t>オオイタケン</t>
    </rPh>
    <rPh sb="3" eb="5">
      <t>ショウボウ</t>
    </rPh>
    <rPh sb="5" eb="7">
      <t>ホショウ</t>
    </rPh>
    <rPh sb="7" eb="8">
      <t>トウ</t>
    </rPh>
    <rPh sb="8" eb="10">
      <t>クミアイ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</si>
  <si>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</si>
  <si>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</si>
  <si>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</si>
  <si>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</si>
  <si>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豊後大野市土地開発公社</t>
    <rPh sb="0" eb="5">
      <t>ブンゴオオノシ</t>
    </rPh>
    <rPh sb="5" eb="7">
      <t>トチ</t>
    </rPh>
    <rPh sb="7" eb="9">
      <t>カイハツ</t>
    </rPh>
    <rPh sb="9" eb="11">
      <t>コウシャ</t>
    </rPh>
    <phoneticPr fontId="2"/>
  </si>
  <si>
    <t>豊後大野市農林業振興公社</t>
    <rPh sb="0" eb="5">
      <t>ブンゴオオノシ</t>
    </rPh>
    <rPh sb="5" eb="8">
      <t>ノウリンギョウ</t>
    </rPh>
    <rPh sb="8" eb="10">
      <t>シンコウ</t>
    </rPh>
    <rPh sb="10" eb="12">
      <t>コウシャ</t>
    </rPh>
    <phoneticPr fontId="2"/>
  </si>
  <si>
    <t>ぶんごおおのエナジー</t>
  </si>
  <si>
    <t>大分県農業農村振興公社</t>
    <rPh sb="0" eb="3">
      <t>オオイタケン</t>
    </rPh>
    <rPh sb="3" eb="5">
      <t>ノウギョウ</t>
    </rPh>
    <rPh sb="5" eb="7">
      <t>ノウソン</t>
    </rPh>
    <rPh sb="7" eb="9">
      <t>シンコウ</t>
    </rPh>
    <rPh sb="9" eb="11">
      <t>コウシャ</t>
    </rPh>
    <phoneticPr fontId="2"/>
  </si>
  <si>
    <t>公共施設整備基金</t>
    <rPh sb="0" eb="2">
      <t>コウキョウ</t>
    </rPh>
    <rPh sb="2" eb="4">
      <t>シセツ</t>
    </rPh>
    <rPh sb="4" eb="6">
      <t>セイビ</t>
    </rPh>
    <rPh sb="6" eb="8">
      <t>キキン</t>
    </rPh>
    <phoneticPr fontId="5"/>
  </si>
  <si>
    <t>地域振興基金</t>
    <rPh sb="0" eb="2">
      <t>チイキ</t>
    </rPh>
    <rPh sb="2" eb="4">
      <t>シンコウ</t>
    </rPh>
    <rPh sb="4" eb="6">
      <t>キキン</t>
    </rPh>
    <phoneticPr fontId="5"/>
  </si>
  <si>
    <t>地域福祉基金</t>
    <rPh sb="0" eb="2">
      <t>チイキ</t>
    </rPh>
    <rPh sb="2" eb="4">
      <t>フクシ</t>
    </rPh>
    <rPh sb="4" eb="6">
      <t>キキン</t>
    </rPh>
    <phoneticPr fontId="5"/>
  </si>
  <si>
    <t>子ども医療費助成基金</t>
    <rPh sb="0" eb="1">
      <t>コ</t>
    </rPh>
    <rPh sb="3" eb="6">
      <t>イリョウヒ</t>
    </rPh>
    <rPh sb="6" eb="8">
      <t>ジョセイ</t>
    </rPh>
    <rPh sb="8" eb="10">
      <t>キキン</t>
    </rPh>
    <phoneticPr fontId="5"/>
  </si>
  <si>
    <t>ふるさと応援基金</t>
    <rPh sb="4" eb="6">
      <t>オウエン</t>
    </rPh>
    <rPh sb="6" eb="8">
      <t>キキン</t>
    </rPh>
    <phoneticPr fontId="5"/>
  </si>
  <si>
    <t>－</t>
    <phoneticPr fontId="2"/>
  </si>
  <si>
    <t>－</t>
    <phoneticPr fontId="2"/>
  </si>
  <si>
    <t>基金から80百万円繰入</t>
    <rPh sb="0" eb="2">
      <t>キキン</t>
    </rPh>
    <rPh sb="6" eb="8">
      <t>ヒャクマン</t>
    </rPh>
    <rPh sb="8" eb="9">
      <t>エン</t>
    </rPh>
    <rPh sb="9" eb="11">
      <t>クリイ</t>
    </rPh>
    <phoneticPr fontId="2"/>
  </si>
  <si>
    <t>－</t>
    <phoneticPr fontId="2"/>
  </si>
  <si>
    <t>－</t>
    <phoneticPr fontId="2"/>
  </si>
  <si>
    <t>基金から6百万円繰入</t>
    <rPh sb="0" eb="2">
      <t>キキン</t>
    </rPh>
    <rPh sb="5" eb="6">
      <t>ヒャク</t>
    </rPh>
    <rPh sb="6" eb="8">
      <t>マンエン</t>
    </rPh>
    <rPh sb="8" eb="10">
      <t>クリイ</t>
    </rPh>
    <phoneticPr fontId="2"/>
  </si>
  <si>
    <t>－</t>
    <phoneticPr fontId="2"/>
  </si>
  <si>
    <t>－</t>
    <phoneticPr fontId="2"/>
  </si>
  <si>
    <t>基金から75百万円繰入</t>
    <rPh sb="0" eb="2">
      <t>キキン</t>
    </rPh>
    <rPh sb="6" eb="7">
      <t>ヒャク</t>
    </rPh>
    <rPh sb="7" eb="9">
      <t>マンエン</t>
    </rPh>
    <rPh sb="9" eb="11">
      <t>クリイ</t>
    </rPh>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</si>
  <si>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</si>
  <si>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</si>
  <si>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</si>
  <si>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</si>
  <si>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</si>
  <si>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</si>
  <si>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</si>
  <si>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類似団体より低い水準にある。H30からR01が0.1ポイント増加している要因として、R01の単年度比率が前年度に比べ0.2％増加したことによるものである。その主な要因として、分子の基礎数値である公債費は減少したが、元利償還金等に係る基準財政需要額の減少により全体として分子が増加、分母は、主に標準財政規模が前年度に比べ減少したことがあげられる。
今後、庁舎建設事業や図書館建設事業等の大型事業による公債費の増加が考えられるので、実質公債費比率に注視しながら行財政計画を推進し、引き続き財政の健全化に努める。</t>
    <rPh sb="15" eb="16">
      <t>ヒク</t>
    </rPh>
    <rPh sb="17" eb="19">
      <t>スイジュン</t>
    </rPh>
    <rPh sb="39" eb="41">
      <t>ゾウカ</t>
    </rPh>
    <rPh sb="45" eb="47">
      <t>ヨウイン</t>
    </rPh>
    <rPh sb="55" eb="58">
      <t>タンネンド</t>
    </rPh>
    <rPh sb="58" eb="60">
      <t>ヒリツ</t>
    </rPh>
    <rPh sb="61" eb="63">
      <t>ゼンネン</t>
    </rPh>
    <rPh sb="63" eb="64">
      <t>ド</t>
    </rPh>
    <rPh sb="65" eb="66">
      <t>クラ</t>
    </rPh>
    <rPh sb="71" eb="73">
      <t>ゾウカ</t>
    </rPh>
    <rPh sb="88" eb="89">
      <t>オモ</t>
    </rPh>
    <rPh sb="90" eb="92">
      <t>ヨウイン</t>
    </rPh>
    <rPh sb="106" eb="109">
      <t>コウサイヒ</t>
    </rPh>
    <rPh sb="116" eb="118">
      <t>ガンリ</t>
    </rPh>
    <rPh sb="118" eb="121">
      <t>ショウカンキン</t>
    </rPh>
    <rPh sb="121" eb="122">
      <t>トウ</t>
    </rPh>
    <rPh sb="123" eb="124">
      <t>カカ</t>
    </rPh>
    <rPh sb="125" eb="127">
      <t>キジュン</t>
    </rPh>
    <rPh sb="127" eb="129">
      <t>ザイセイ</t>
    </rPh>
    <rPh sb="129" eb="132">
      <t>ジュヨウガク</t>
    </rPh>
    <rPh sb="133" eb="135">
      <t>ゲンショウ</t>
    </rPh>
    <rPh sb="138" eb="140">
      <t>ゼンタイ</t>
    </rPh>
    <rPh sb="143" eb="145">
      <t>ブンシ</t>
    </rPh>
    <rPh sb="146" eb="148">
      <t>ゾウカ</t>
    </rPh>
    <rPh sb="149" eb="151">
      <t>ブンボ</t>
    </rPh>
    <rPh sb="153" eb="154">
      <t>オモ</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</si>
  <si>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</si>
  <si>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</si>
  <si>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</si>
  <si>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有形固定資産減価償却率は、類似団体より高い水準にある。
引き続き、公共施設等総合管理計画に基づき、それぞれの公共施設の維持管理、除却等を適切に取り組んでいく。</t>
    <rPh sb="0" eb="2">
      <t>ユウケイ</t>
    </rPh>
    <rPh sb="2" eb="4">
      <t>コテイ</t>
    </rPh>
    <rPh sb="4" eb="6">
      <t>シサン</t>
    </rPh>
    <rPh sb="6" eb="8">
      <t>ゲンカ</t>
    </rPh>
    <rPh sb="8" eb="10">
      <t>ショウキャク</t>
    </rPh>
    <rPh sb="10" eb="11">
      <t>リツ</t>
    </rPh>
    <rPh sb="13" eb="15">
      <t>ルイジ</t>
    </rPh>
    <rPh sb="15" eb="17">
      <t>ダンタイ</t>
    </rPh>
    <rPh sb="19" eb="20">
      <t>タカ</t>
    </rPh>
    <rPh sb="21" eb="23">
      <t>スイジュン</t>
    </rPh>
    <rPh sb="28" eb="29">
      <t>ヒ</t>
    </rPh>
    <rPh sb="30" eb="31">
      <t>ツヅ</t>
    </rPh>
    <rPh sb="33" eb="35">
      <t>コウキョウ</t>
    </rPh>
    <rPh sb="35" eb="37">
      <t>シセツ</t>
    </rPh>
    <rPh sb="37" eb="38">
      <t>トウ</t>
    </rPh>
    <rPh sb="38" eb="40">
      <t>ソウゴウ</t>
    </rPh>
    <rPh sb="40" eb="42">
      <t>カンリ</t>
    </rPh>
    <rPh sb="42" eb="44">
      <t>ケイカク</t>
    </rPh>
    <rPh sb="45" eb="46">
      <t>モト</t>
    </rPh>
    <rPh sb="54" eb="56">
      <t>コウキョウ</t>
    </rPh>
    <rPh sb="56" eb="58">
      <t>シセツ</t>
    </rPh>
    <rPh sb="59" eb="61">
      <t>イジ</t>
    </rPh>
    <rPh sb="61" eb="63">
      <t>カンリ</t>
    </rPh>
    <rPh sb="64" eb="66">
      <t>ジョキャク</t>
    </rPh>
    <rPh sb="66" eb="67">
      <t>トウ</t>
    </rPh>
    <rPh sb="68" eb="70">
      <t>テキセツ</t>
    </rPh>
    <rPh sb="71" eb="72">
      <t>ト</t>
    </rPh>
    <rPh sb="73" eb="74">
      <t>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</si>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</sst>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8DA0-44DC-B751-0F2A6B6616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104464</c:v>
                </c:pt>
                <c:pt idx="1">
                  <c:v>73074</c:v>
                </c:pt>
                <c:pt idx="2">
                  <c:v>104647</c:v>
                </c:pt>
                <c:pt idx="3">
                  <c:v>77700</c:v>
                </c:pt>
                <c:pt idx="4">
                  <c:v>164773</c:v>
                </c:pt>
              </c:numCache>
            </c:numRef>
          </c:val>
          <c:smooth val="0"/>
          <c:extLst>
            <c:ext xmlns:c16="http://schemas.microsoft.com/office/drawing/2014/chart" uri="{C3380CC4-5D6E-409C-BE32-E72D297353CC}">
              <c16:uniqueId val="{00000001-8DA0-44DC-B751-0F2A6B6616F2}"/>
            </c:ext>
          </c:extLst>
        </c:ser>
        <c:dLbls>
          <c:showLegendKey val="0"/>
          <c:showVal val="0"/>
          <c:showCatName val="0"/>
          <c:showSerName val="0"/>
          <c:showPercent val="0"/>
          <c:showBubbleSize val="0"/>
        </c:dLbls>
        <c:marker val="1"/>
        <c:smooth val="0"/>
        <c:axId val="99342976"/>
        <c:axId val="115634944"/>
      </c:lineChart>
      <c:catAx>
        <c:axId val="99342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634944"/>
        <c:crosses val="autoZero"/>
        <c:auto val="1"/>
        <c:lblAlgn val="ctr"/>
        <c:lblOffset val="100"/>
        <c:tickLblSkip val="1"/>
        <c:tickMarkSkip val="1"/>
        <c:noMultiLvlLbl val="0"/>
      </c:catAx>
      <c:valAx>
        <c:axId val="11563494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342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6.68</c:v>
                </c:pt>
                <c:pt idx="1">
                  <c:v>6.24</c:v>
                </c:pt>
                <c:pt idx="2">
                  <c:v>9.15</c:v>
                </c:pt>
                <c:pt idx="3">
                  <c:v>6.97</c:v>
                </c:pt>
                <c:pt idx="4">
                  <c:v>5.66</c:v>
                </c:pt>
              </c:numCache>
            </c:numRef>
          </c:val>
          <c:extLst>
            <c:ext xmlns:c16="http://schemas.microsoft.com/office/drawing/2014/chart" uri="{C3380CC4-5D6E-409C-BE32-E72D297353CC}">
              <c16:uniqueId val="{00000000-DC5B-417B-9A08-210AF69BB00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41.23</c:v>
                </c:pt>
                <c:pt idx="1">
                  <c:v>38.15</c:v>
                </c:pt>
                <c:pt idx="2">
                  <c:v>40.82</c:v>
                </c:pt>
                <c:pt idx="3">
                  <c:v>40.68</c:v>
                </c:pt>
                <c:pt idx="4">
                  <c:v>43.02</c:v>
                </c:pt>
              </c:numCache>
            </c:numRef>
          </c:val>
          <c:extLst>
            <c:ext xmlns:c16="http://schemas.microsoft.com/office/drawing/2014/chart" uri="{C3380CC4-5D6E-409C-BE32-E72D297353CC}">
              <c16:uniqueId val="{00000001-DC5B-417B-9A08-210AF69BB001}"/>
            </c:ext>
          </c:extLst>
        </c:ser>
        <c:dLbls>
          <c:showLegendKey val="0"/>
          <c:showVal val="0"/>
          <c:showCatName val="0"/>
          <c:showSerName val="0"/>
          <c:showPercent val="0"/>
          <c:showBubbleSize val="0"/>
        </c:dLbls>
        <c:gapWidth val="250"/>
        <c:overlap val="100"/>
        <c:axId val="128434176"/>
        <c:axId val="128436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-0.46</c:v>
                </c:pt>
                <c:pt idx="1">
                  <c:v>-9.33</c:v>
                </c:pt>
                <c:pt idx="2">
                  <c:v>0.75</c:v>
                </c:pt>
                <c:pt idx="3">
                  <c:v>-8.35</c:v>
                </c:pt>
                <c:pt idx="4">
                  <c:v>-3.48</c:v>
                </c:pt>
              </c:numCache>
            </c:numRef>
          </c:val>
          <c:smooth val="0"/>
          <c:extLst>
            <c:ext xmlns:c16="http://schemas.microsoft.com/office/drawing/2014/chart" uri="{C3380CC4-5D6E-409C-BE32-E72D297353CC}">
              <c16:uniqueId val="{00000002-DC5B-417B-9A08-210AF69BB001}"/>
            </c:ext>
          </c:extLst>
        </c:ser>
        <c:dLbls>
          <c:showLegendKey val="0"/>
          <c:showVal val="0"/>
          <c:showCatName val="0"/>
          <c:showSerName val="0"/>
          <c:showPercent val="0"/>
          <c:showBubbleSize val="0"/>
        </c:dLbls>
        <c:marker val="1"/>
        <c:smooth val="0"/>
        <c:axId val="128434176"/>
        <c:axId val="128436096"/>
      </c:lineChart>
      <c:catAx>
        <c:axId val="12843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436096"/>
        <c:crosses val="autoZero"/>
        <c:auto val="1"/>
        <c:lblAlgn val="ctr"/>
        <c:lblOffset val="100"/>
        <c:tickLblSkip val="1"/>
        <c:tickMarkSkip val="1"/>
        <c:noMultiLvlLbl val="0"/>
      </c:catAx>
      <c:valAx>
        <c:axId val="128436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43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0.32</c:v>
                </c:pt>
                <c:pt idx="2">
                  <c:v>#N/A</c:v>
                </c:pt>
                <c:pt idx="3">
                  <c:v>0.28999999999999998</c:v>
                </c:pt>
                <c:pt idx="4">
                  <c:v>#N/A</c:v>
                </c:pt>
                <c:pt idx="5">
                  <c:v>0.41</c:v>
                </c:pt>
                <c:pt idx="6">
                  <c:v>#N/A</c:v>
                </c:pt>
                <c:pt idx="7">
                  <c:v>0.36</c:v>
                </c:pt>
                <c:pt idx="8">
                  <c:v>#N/A</c:v>
                </c:pt>
                <c:pt idx="9">
                  <c:v>0.06</c:v>
                </c:pt>
              </c:numCache>
            </c:numRef>
          </c:val>
          <c:extLst>
            <c:ext xmlns:c16="http://schemas.microsoft.com/office/drawing/2014/chart" uri="{C3380CC4-5D6E-409C-BE32-E72D297353CC}">
              <c16:uniqueId val="{00000000-EB2E-48F6-BF63-60292791A38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B2E-48F6-BF63-60292791A383}"/>
            </c:ext>
          </c:extLst>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0.76</c:v>
                </c:pt>
                <c:pt idx="2">
                  <c:v>#N/A</c:v>
                </c:pt>
                <c:pt idx="3">
                  <c:v>0.77</c:v>
                </c:pt>
                <c:pt idx="4">
                  <c:v>#N/A</c:v>
                </c:pt>
                <c:pt idx="5">
                  <c:v>0.76</c:v>
                </c:pt>
                <c:pt idx="6">
                  <c:v>#N/A</c:v>
                </c:pt>
                <c:pt idx="7">
                  <c:v>0.28999999999999998</c:v>
                </c:pt>
                <c:pt idx="8">
                  <c:v>#N/A</c:v>
                </c:pt>
                <c:pt idx="9">
                  <c:v>0.08</c:v>
                </c:pt>
              </c:numCache>
            </c:numRef>
          </c:val>
          <c:extLst>
            <c:ext xmlns:c16="http://schemas.microsoft.com/office/drawing/2014/chart" uri="{C3380CC4-5D6E-409C-BE32-E72D297353CC}">
              <c16:uniqueId val="{00000002-EB2E-48F6-BF63-60292791A383}"/>
            </c:ext>
          </c:extLst>
        </c:ser>
        <c:ser>
          <c:idx val="3"/>
          <c:order val="3"/>
          <c:tx>
            <c:strRef>
              <c:f>データシート!$A$30</c:f>
              <c:strCache>
                <c:ptCount val="1"/>
                <c:pt idx="0">
                  <c:v>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0.01</c:v>
                </c:pt>
                <c:pt idx="4">
                  <c:v>#N/A</c:v>
                </c:pt>
                <c:pt idx="5">
                  <c:v>0.05</c:v>
                </c:pt>
                <c:pt idx="6">
                  <c:v>#N/A</c:v>
                </c:pt>
                <c:pt idx="7">
                  <c:v>0.1</c:v>
                </c:pt>
                <c:pt idx="8">
                  <c:v>#N/A</c:v>
                </c:pt>
                <c:pt idx="9">
                  <c:v>0.15</c:v>
                </c:pt>
              </c:numCache>
            </c:numRef>
          </c:val>
          <c:extLst>
            <c:ext xmlns:c16="http://schemas.microsoft.com/office/drawing/2014/chart" uri="{C3380CC4-5D6E-409C-BE32-E72D297353CC}">
              <c16:uniqueId val="{00000003-EB2E-48F6-BF63-60292791A383}"/>
            </c:ext>
          </c:extLst>
        </c:ser>
        <c:ser>
          <c:idx val="4"/>
          <c:order val="4"/>
          <c:tx>
            <c:strRef>
              <c:f>データシート!$A$31</c:f>
              <c:strCache>
                <c:ptCount val="1"/>
                <c:pt idx="0">
                  <c:v>農業集落排水特別会計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0.06</c:v>
                </c:pt>
                <c:pt idx="4">
                  <c:v>#N/A</c:v>
                </c:pt>
                <c:pt idx="5">
                  <c:v>0.14000000000000001</c:v>
                </c:pt>
                <c:pt idx="6">
                  <c:v>#N/A</c:v>
                </c:pt>
                <c:pt idx="7">
                  <c:v>0.08</c:v>
                </c:pt>
                <c:pt idx="8">
                  <c:v>#N/A</c:v>
                </c:pt>
                <c:pt idx="9">
                  <c:v>0.22</c:v>
                </c:pt>
              </c:numCache>
            </c:numRef>
          </c:val>
          <c:extLst>
            <c:ext xmlns:c16="http://schemas.microsoft.com/office/drawing/2014/chart" uri="{C3380CC4-5D6E-409C-BE32-E72D297353CC}">
              <c16:uniqueId val="{00000004-EB2E-48F6-BF63-60292791A383}"/>
            </c:ext>
          </c:extLst>
        </c:ser>
        <c:ser>
          <c:idx val="5"/>
          <c:order val="5"/>
          <c:tx>
            <c:strRef>
              <c:f>データシート!$A$32</c:f>
              <c:strCache>
                <c:ptCount val="1"/>
                <c:pt idx="0">
                  <c:v>電気事業特別会計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0.6</c:v>
                </c:pt>
              </c:numCache>
            </c:numRef>
          </c:val>
          <c:extLst>
            <c:ext xmlns:c16="http://schemas.microsoft.com/office/drawing/2014/chart" uri="{C3380CC4-5D6E-409C-BE32-E72D297353CC}">
              <c16:uniqueId val="{00000005-EB2E-48F6-BF63-60292791A38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0.93</c:v>
                </c:pt>
                <c:pt idx="2">
                  <c:v>#N/A</c:v>
                </c:pt>
                <c:pt idx="3">
                  <c:v>1.91</c:v>
                </c:pt>
                <c:pt idx="4">
                  <c:v>#N/A</c:v>
                </c:pt>
                <c:pt idx="5">
                  <c:v>3.02</c:v>
                </c:pt>
                <c:pt idx="6">
                  <c:v>#N/A</c:v>
                </c:pt>
                <c:pt idx="7">
                  <c:v>3.27</c:v>
                </c:pt>
                <c:pt idx="8">
                  <c:v>#N/A</c:v>
                </c:pt>
                <c:pt idx="9">
                  <c:v>1.6</c:v>
                </c:pt>
              </c:numCache>
            </c:numRef>
          </c:val>
          <c:extLst>
            <c:ext xmlns:c16="http://schemas.microsoft.com/office/drawing/2014/chart" uri="{C3380CC4-5D6E-409C-BE32-E72D297353CC}">
              <c16:uniqueId val="{00000006-EB2E-48F6-BF63-60292791A383}"/>
            </c:ext>
          </c:extLst>
        </c:ser>
        <c:ser>
          <c:idx val="7"/>
          <c:order val="7"/>
          <c:tx>
            <c:strRef>
              <c:f>データシート!$A$34</c:f>
              <c:strCache>
                <c:ptCount val="1"/>
                <c:pt idx="0">
                  <c:v>上水道特別会計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3.29</c:v>
                </c:pt>
                <c:pt idx="2">
                  <c:v>#N/A</c:v>
                </c:pt>
                <c:pt idx="3">
                  <c:v>3.72</c:v>
                </c:pt>
                <c:pt idx="4">
                  <c:v>#N/A</c:v>
                </c:pt>
                <c:pt idx="5">
                  <c:v>4.03</c:v>
                </c:pt>
                <c:pt idx="6">
                  <c:v>#N/A</c:v>
                </c:pt>
                <c:pt idx="7">
                  <c:v>4.1500000000000004</c:v>
                </c:pt>
                <c:pt idx="8">
                  <c:v>#N/A</c:v>
                </c:pt>
                <c:pt idx="9">
                  <c:v>4.82</c:v>
                </c:pt>
              </c:numCache>
            </c:numRef>
          </c:val>
          <c:extLst>
            <c:ext xmlns:c16="http://schemas.microsoft.com/office/drawing/2014/chart" uri="{C3380CC4-5D6E-409C-BE32-E72D297353CC}">
              <c16:uniqueId val="{00000007-EB2E-48F6-BF63-60292791A38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6.68</c:v>
                </c:pt>
                <c:pt idx="2">
                  <c:v>#N/A</c:v>
                </c:pt>
                <c:pt idx="3">
                  <c:v>6.24</c:v>
                </c:pt>
                <c:pt idx="4">
                  <c:v>#N/A</c:v>
                </c:pt>
                <c:pt idx="5">
                  <c:v>9.14</c:v>
                </c:pt>
                <c:pt idx="6">
                  <c:v>#N/A</c:v>
                </c:pt>
                <c:pt idx="7">
                  <c:v>6.97</c:v>
                </c:pt>
                <c:pt idx="8">
                  <c:v>#N/A</c:v>
                </c:pt>
                <c:pt idx="9">
                  <c:v>5.66</c:v>
                </c:pt>
              </c:numCache>
            </c:numRef>
          </c:val>
          <c:extLst>
            <c:ext xmlns:c16="http://schemas.microsoft.com/office/drawing/2014/chart" uri="{C3380CC4-5D6E-409C-BE32-E72D297353CC}">
              <c16:uniqueId val="{00000008-EB2E-48F6-BF63-60292791A383}"/>
            </c:ext>
          </c:extLst>
        </c:ser>
        <c:ser>
          <c:idx val="9"/>
          <c:order val="9"/>
          <c:tx>
            <c:strRef>
              <c:f>データシート!$A$36</c:f>
              <c:strCache>
                <c:ptCount val="1"/>
                <c:pt idx="0">
                  <c:v>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10.82</c:v>
                </c:pt>
                <c:pt idx="2">
                  <c:v>#N/A</c:v>
                </c:pt>
                <c:pt idx="3">
                  <c:v>10.87</c:v>
                </c:pt>
                <c:pt idx="4">
                  <c:v>#N/A</c:v>
                </c:pt>
                <c:pt idx="5">
                  <c:v>9.39</c:v>
                </c:pt>
                <c:pt idx="6">
                  <c:v>#N/A</c:v>
                </c:pt>
                <c:pt idx="7">
                  <c:v>8.66</c:v>
                </c:pt>
                <c:pt idx="8">
                  <c:v>#N/A</c:v>
                </c:pt>
                <c:pt idx="9">
                  <c:v>7.71</c:v>
                </c:pt>
              </c:numCache>
            </c:numRef>
          </c:val>
          <c:extLst>
            <c:ext xmlns:c16="http://schemas.microsoft.com/office/drawing/2014/chart" uri="{C3380CC4-5D6E-409C-BE32-E72D297353CC}">
              <c16:uniqueId val="{00000009-EB2E-48F6-BF63-60292791A383}"/>
            </c:ext>
          </c:extLst>
        </c:ser>
        <c:dLbls>
          <c:showLegendKey val="0"/>
          <c:showVal val="0"/>
          <c:showCatName val="0"/>
          <c:showSerName val="0"/>
          <c:showPercent val="0"/>
          <c:showBubbleSize val="0"/>
        </c:dLbls>
        <c:gapWidth val="150"/>
        <c:overlap val="100"/>
        <c:axId val="128768256"/>
        <c:axId val="127995904"/>
      </c:barChart>
      <c:catAx>
        <c:axId val="12876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995904"/>
        <c:crosses val="autoZero"/>
        <c:auto val="1"/>
        <c:lblAlgn val="ctr"/>
        <c:lblOffset val="100"/>
        <c:tickLblSkip val="1"/>
        <c:tickMarkSkip val="1"/>
        <c:noMultiLvlLbl val="0"/>
      </c:catAx>
      <c:valAx>
        <c:axId val="127995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768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3106</c:v>
                </c:pt>
                <c:pt idx="5">
                  <c:v>2933</c:v>
                </c:pt>
                <c:pt idx="8">
                  <c:v>2830</c:v>
                </c:pt>
                <c:pt idx="11">
                  <c:v>2710</c:v>
                </c:pt>
                <c:pt idx="14">
                  <c:v>2634</c:v>
                </c:pt>
              </c:numCache>
            </c:numRef>
          </c:val>
          <c:extLst>
            <c:ext xmlns:c16="http://schemas.microsoft.com/office/drawing/2014/chart" uri="{C3380CC4-5D6E-409C-BE32-E72D297353CC}">
              <c16:uniqueId val="{00000000-2E4B-411A-999E-7B47D674BB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E4B-411A-999E-7B47D674BB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15</c:v>
                </c:pt>
                <c:pt idx="3">
                  <c:v>8</c:v>
                </c:pt>
                <c:pt idx="6">
                  <c:v>8</c:v>
                </c:pt>
                <c:pt idx="9">
                  <c:v>7</c:v>
                </c:pt>
                <c:pt idx="12">
                  <c:v>11</c:v>
                </c:pt>
              </c:numCache>
            </c:numRef>
          </c:val>
          <c:extLst>
            <c:ext xmlns:c16="http://schemas.microsoft.com/office/drawing/2014/chart" uri="{C3380CC4-5D6E-409C-BE32-E72D297353CC}">
              <c16:uniqueId val="{00000002-2E4B-411A-999E-7B47D674BB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E4B-411A-999E-7B47D674BB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347</c:v>
                </c:pt>
                <c:pt idx="3">
                  <c:v>342</c:v>
                </c:pt>
                <c:pt idx="6">
                  <c:v>369</c:v>
                </c:pt>
                <c:pt idx="9">
                  <c:v>368</c:v>
                </c:pt>
                <c:pt idx="12">
                  <c:v>358</c:v>
                </c:pt>
              </c:numCache>
            </c:numRef>
          </c:val>
          <c:extLst>
            <c:ext xmlns:c16="http://schemas.microsoft.com/office/drawing/2014/chart" uri="{C3380CC4-5D6E-409C-BE32-E72D297353CC}">
              <c16:uniqueId val="{00000004-2E4B-411A-999E-7B47D674BB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4B-411A-999E-7B47D674BB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E4B-411A-999E-7B47D674BB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3416</c:v>
                </c:pt>
                <c:pt idx="3">
                  <c:v>3194</c:v>
                </c:pt>
                <c:pt idx="6">
                  <c:v>3054</c:v>
                </c:pt>
                <c:pt idx="9">
                  <c:v>2926</c:v>
                </c:pt>
                <c:pt idx="12">
                  <c:v>2869</c:v>
                </c:pt>
              </c:numCache>
            </c:numRef>
          </c:val>
          <c:extLst>
            <c:ext xmlns:c16="http://schemas.microsoft.com/office/drawing/2014/chart" uri="{C3380CC4-5D6E-409C-BE32-E72D297353CC}">
              <c16:uniqueId val="{00000007-2E4B-411A-999E-7B47D674BB20}"/>
            </c:ext>
          </c:extLst>
        </c:ser>
        <c:dLbls>
          <c:showLegendKey val="0"/>
          <c:showVal val="0"/>
          <c:showCatName val="0"/>
          <c:showSerName val="0"/>
          <c:showPercent val="0"/>
          <c:showBubbleSize val="0"/>
        </c:dLbls>
        <c:gapWidth val="100"/>
        <c:overlap val="100"/>
        <c:axId val="115758592"/>
        <c:axId val="115760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672</c:v>
                </c:pt>
                <c:pt idx="2">
                  <c:v>#N/A</c:v>
                </c:pt>
                <c:pt idx="3">
                  <c:v>#N/A</c:v>
                </c:pt>
                <c:pt idx="4">
                  <c:v>611</c:v>
                </c:pt>
                <c:pt idx="5">
                  <c:v>#N/A</c:v>
                </c:pt>
                <c:pt idx="6">
                  <c:v>#N/A</c:v>
                </c:pt>
                <c:pt idx="7">
                  <c:v>601</c:v>
                </c:pt>
                <c:pt idx="8">
                  <c:v>#N/A</c:v>
                </c:pt>
                <c:pt idx="9">
                  <c:v>#N/A</c:v>
                </c:pt>
                <c:pt idx="10">
                  <c:v>591</c:v>
                </c:pt>
                <c:pt idx="11">
                  <c:v>#N/A</c:v>
                </c:pt>
                <c:pt idx="12">
                  <c:v>#N/A</c:v>
                </c:pt>
                <c:pt idx="13">
                  <c:v>604</c:v>
                </c:pt>
                <c:pt idx="14">
                  <c:v>#N/A</c:v>
                </c:pt>
              </c:numCache>
            </c:numRef>
          </c:val>
          <c:smooth val="0"/>
          <c:extLst>
            <c:ext xmlns:c16="http://schemas.microsoft.com/office/drawing/2014/chart" uri="{C3380CC4-5D6E-409C-BE32-E72D297353CC}">
              <c16:uniqueId val="{00000008-2E4B-411A-999E-7B47D674BB20}"/>
            </c:ext>
          </c:extLst>
        </c:ser>
        <c:dLbls>
          <c:showLegendKey val="0"/>
          <c:showVal val="0"/>
          <c:showCatName val="0"/>
          <c:showSerName val="0"/>
          <c:showPercent val="0"/>
          <c:showBubbleSize val="0"/>
        </c:dLbls>
        <c:marker val="1"/>
        <c:smooth val="0"/>
        <c:axId val="115758592"/>
        <c:axId val="115760512"/>
      </c:lineChart>
      <c:catAx>
        <c:axId val="11575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760512"/>
        <c:crosses val="autoZero"/>
        <c:auto val="1"/>
        <c:lblAlgn val="ctr"/>
        <c:lblOffset val="100"/>
        <c:tickLblSkip val="1"/>
        <c:tickMarkSkip val="1"/>
        <c:noMultiLvlLbl val="0"/>
      </c:catAx>
      <c:valAx>
        <c:axId val="115760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758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24004</c:v>
                </c:pt>
                <c:pt idx="5">
                  <c:v>22601</c:v>
                </c:pt>
                <c:pt idx="8">
                  <c:v>21121</c:v>
                </c:pt>
                <c:pt idx="11">
                  <c:v>19855</c:v>
                </c:pt>
                <c:pt idx="14">
                  <c:v>19942</c:v>
                </c:pt>
              </c:numCache>
            </c:numRef>
          </c:val>
          <c:extLst>
            <c:ext xmlns:c16="http://schemas.microsoft.com/office/drawing/2014/chart" uri="{C3380CC4-5D6E-409C-BE32-E72D297353CC}">
              <c16:uniqueId val="{00000000-90FC-45B6-8D2A-5CA26374B24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1772</c:v>
                </c:pt>
                <c:pt idx="5">
                  <c:v>1761</c:v>
                </c:pt>
                <c:pt idx="8">
                  <c:v>1558</c:v>
                </c:pt>
                <c:pt idx="11">
                  <c:v>1492</c:v>
                </c:pt>
                <c:pt idx="14">
                  <c:v>1402</c:v>
                </c:pt>
              </c:numCache>
            </c:numRef>
          </c:val>
          <c:extLst>
            <c:ext xmlns:c16="http://schemas.microsoft.com/office/drawing/2014/chart" uri="{C3380CC4-5D6E-409C-BE32-E72D297353CC}">
              <c16:uniqueId val="{00000001-90FC-45B6-8D2A-5CA26374B24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17084</c:v>
                </c:pt>
                <c:pt idx="5">
                  <c:v>17365</c:v>
                </c:pt>
                <c:pt idx="8">
                  <c:v>17643</c:v>
                </c:pt>
                <c:pt idx="11">
                  <c:v>17915</c:v>
                </c:pt>
                <c:pt idx="14">
                  <c:v>17722</c:v>
                </c:pt>
              </c:numCache>
            </c:numRef>
          </c:val>
          <c:extLst>
            <c:ext xmlns:c16="http://schemas.microsoft.com/office/drawing/2014/chart" uri="{C3380CC4-5D6E-409C-BE32-E72D297353CC}">
              <c16:uniqueId val="{00000002-90FC-45B6-8D2A-5CA26374B24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0FC-45B6-8D2A-5CA26374B24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0FC-45B6-8D2A-5CA26374B24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6</c:v>
                </c:pt>
                <c:pt idx="3">
                  <c:v>3</c:v>
                </c:pt>
                <c:pt idx="6">
                  <c:v>1</c:v>
                </c:pt>
                <c:pt idx="9">
                  <c:v>1</c:v>
                </c:pt>
                <c:pt idx="12">
                  <c:v>0</c:v>
                </c:pt>
              </c:numCache>
            </c:numRef>
          </c:val>
          <c:extLst>
            <c:ext xmlns:c16="http://schemas.microsoft.com/office/drawing/2014/chart" uri="{C3380CC4-5D6E-409C-BE32-E72D297353CC}">
              <c16:uniqueId val="{00000005-90FC-45B6-8D2A-5CA26374B24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5589</c:v>
                </c:pt>
                <c:pt idx="3">
                  <c:v>5554</c:v>
                </c:pt>
                <c:pt idx="6">
                  <c:v>5580</c:v>
                </c:pt>
                <c:pt idx="9">
                  <c:v>5301</c:v>
                </c:pt>
                <c:pt idx="12">
                  <c:v>5311</c:v>
                </c:pt>
              </c:numCache>
            </c:numRef>
          </c:val>
          <c:extLst>
            <c:ext xmlns:c16="http://schemas.microsoft.com/office/drawing/2014/chart" uri="{C3380CC4-5D6E-409C-BE32-E72D297353CC}">
              <c16:uniqueId val="{00000006-90FC-45B6-8D2A-5CA26374B24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0FC-45B6-8D2A-5CA26374B24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4017</c:v>
                </c:pt>
                <c:pt idx="3">
                  <c:v>3834</c:v>
                </c:pt>
                <c:pt idx="6">
                  <c:v>3733</c:v>
                </c:pt>
                <c:pt idx="9">
                  <c:v>3446</c:v>
                </c:pt>
                <c:pt idx="12">
                  <c:v>3271</c:v>
                </c:pt>
              </c:numCache>
            </c:numRef>
          </c:val>
          <c:extLst>
            <c:ext xmlns:c16="http://schemas.microsoft.com/office/drawing/2014/chart" uri="{C3380CC4-5D6E-409C-BE32-E72D297353CC}">
              <c16:uniqueId val="{00000008-90FC-45B6-8D2A-5CA26374B24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32</c:v>
                </c:pt>
                <c:pt idx="3">
                  <c:v>25</c:v>
                </c:pt>
                <c:pt idx="6">
                  <c:v>17</c:v>
                </c:pt>
                <c:pt idx="9">
                  <c:v>11</c:v>
                </c:pt>
                <c:pt idx="12">
                  <c:v>0</c:v>
                </c:pt>
              </c:numCache>
            </c:numRef>
          </c:val>
          <c:extLst>
            <c:ext xmlns:c16="http://schemas.microsoft.com/office/drawing/2014/chart" uri="{C3380CC4-5D6E-409C-BE32-E72D297353CC}">
              <c16:uniqueId val="{00000009-90FC-45B6-8D2A-5CA26374B24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26380</c:v>
                </c:pt>
                <c:pt idx="3">
                  <c:v>24696</c:v>
                </c:pt>
                <c:pt idx="6">
                  <c:v>23247</c:v>
                </c:pt>
                <c:pt idx="9">
                  <c:v>21954</c:v>
                </c:pt>
                <c:pt idx="12">
                  <c:v>22853</c:v>
                </c:pt>
              </c:numCache>
            </c:numRef>
          </c:val>
          <c:extLst>
            <c:ext xmlns:c16="http://schemas.microsoft.com/office/drawing/2014/chart" uri="{C3380CC4-5D6E-409C-BE32-E72D297353CC}">
              <c16:uniqueId val="{0000000A-90FC-45B6-8D2A-5CA26374B240}"/>
            </c:ext>
          </c:extLst>
        </c:ser>
        <c:dLbls>
          <c:showLegendKey val="0"/>
          <c:showVal val="0"/>
          <c:showCatName val="0"/>
          <c:showSerName val="0"/>
          <c:showPercent val="0"/>
          <c:showBubbleSize val="0"/>
        </c:dLbls>
        <c:gapWidth val="100"/>
        <c:overlap val="100"/>
        <c:axId val="128511360"/>
        <c:axId val="128525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0FC-45B6-8D2A-5CA26374B240}"/>
            </c:ext>
          </c:extLst>
        </c:ser>
        <c:dLbls>
          <c:showLegendKey val="0"/>
          <c:showVal val="0"/>
          <c:showCatName val="0"/>
          <c:showSerName val="0"/>
          <c:showPercent val="0"/>
          <c:showBubbleSize val="0"/>
        </c:dLbls>
        <c:marker val="1"/>
        <c:smooth val="0"/>
        <c:axId val="128511360"/>
        <c:axId val="128525824"/>
      </c:lineChart>
      <c:catAx>
        <c:axId val="12851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525824"/>
        <c:crosses val="autoZero"/>
        <c:auto val="1"/>
        <c:lblAlgn val="ctr"/>
        <c:lblOffset val="100"/>
        <c:tickLblSkip val="1"/>
        <c:tickMarkSkip val="1"/>
        <c:noMultiLvlLbl val="0"/>
      </c:catAx>
      <c:valAx>
        <c:axId val="128525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511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6173</c:v>
                </c:pt>
                <c:pt idx="1">
                  <c:v>5991</c:v>
                </c:pt>
                <c:pt idx="2">
                  <c:v>6212</c:v>
                </c:pt>
              </c:numCache>
            </c:numRef>
          </c:val>
          <c:extLst>
            <c:ext xmlns:c16="http://schemas.microsoft.com/office/drawing/2014/chart" uri="{C3380CC4-5D6E-409C-BE32-E72D297353CC}">
              <c16:uniqueId val="{00000000-9761-4A09-96A7-56DDFA1EF49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1807</c:v>
                </c:pt>
                <c:pt idx="1">
                  <c:v>1776</c:v>
                </c:pt>
                <c:pt idx="2">
                  <c:v>1780</c:v>
                </c:pt>
              </c:numCache>
            </c:numRef>
          </c:val>
          <c:extLst>
            <c:ext xmlns:c16="http://schemas.microsoft.com/office/drawing/2014/chart" uri="{C3380CC4-5D6E-409C-BE32-E72D297353CC}">
              <c16:uniqueId val="{00000001-9761-4A09-96A7-56DDFA1EF49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11432</c:v>
                </c:pt>
                <c:pt idx="1">
                  <c:v>11730</c:v>
                </c:pt>
                <c:pt idx="2">
                  <c:v>11138</c:v>
                </c:pt>
              </c:numCache>
            </c:numRef>
          </c:val>
          <c:extLst>
            <c:ext xmlns:c16="http://schemas.microsoft.com/office/drawing/2014/chart" uri="{C3380CC4-5D6E-409C-BE32-E72D297353CC}">
              <c16:uniqueId val="{00000002-9761-4A09-96A7-56DDFA1EF49D}"/>
            </c:ext>
          </c:extLst>
        </c:ser>
        <c:dLbls>
          <c:showLegendKey val="0"/>
          <c:showVal val="0"/>
          <c:showCatName val="0"/>
          <c:showSerName val="0"/>
          <c:showPercent val="0"/>
          <c:showBubbleSize val="0"/>
        </c:dLbls>
        <c:gapWidth val="120"/>
        <c:overlap val="100"/>
        <c:axId val="128701184"/>
        <c:axId val="128702720"/>
      </c:barChart>
      <c:catAx>
        <c:axId val="12870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8702720"/>
        <c:crosses val="autoZero"/>
        <c:auto val="1"/>
        <c:lblAlgn val="ctr"/>
        <c:lblOffset val="100"/>
        <c:tickLblSkip val="1"/>
        <c:tickMarkSkip val="1"/>
        <c:noMultiLvlLbl val="0"/>
      </c:catAx>
      <c:valAx>
        <c:axId val="1287027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8701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{609CCBF5-C79E-4E11-B54A-47551B6A48C1}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6C8-4D2B-B49A-02EF65FBD6E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{F9C150FE-DCF8-4626-8CA4-A30008DCA9A3}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C8-4D2B-B49A-02EF65FBD6E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{FB0DA999-C552-4AAA-BCD3-5E8EE68A6029}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C8-4D2B-B49A-02EF65FBD6E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{33CB5322-4D24-4F4A-840E-826C02C20C93}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C8-4D2B-B49A-02EF65FBD6E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{3F86C783-84F3-40C3-A508-665363801F83}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C8-4D2B-B49A-02EF65FBD6E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{98FF443E-F304-4BAC-BF79-57B01A13CBC0}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6C8-4D2B-B49A-02EF65FBD6E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{EF64471A-E39D-4704-A611-70EF0593CA82}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6C8-4D2B-B49A-02EF65FBD6E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{9D00FDBF-C97D-4943-88CF-1B99FB5BBE53}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6C8-4D2B-B49A-02EF65FBD6E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{48AE8DB8-66C2-494A-B210-9E431F036B77}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6C8-4D2B-B49A-02EF65FBD6E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73.099999999999994</c:v>
                </c:pt>
                <c:pt idx="8">
                  <c:v>62.2</c:v>
                </c:pt>
                <c:pt idx="16">
                  <c:v>63.3</c:v>
                </c:pt>
                <c:pt idx="24">
                  <c:v>64</c:v>
                </c:pt>
                <c:pt idx="32">
                  <c:v>65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6C8-4D2B-B49A-02EF65FBD6E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{2723B2F3-2559-47C6-B31F-44247A8EF9AD}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6C8-4D2B-B49A-02EF65FBD6E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{B1140066-D348-4A9A-8A5F-2EFB7555D328}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C8-4D2B-B49A-02EF65FBD6E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{94CF8C84-CEEA-4166-A208-78371CA03643}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C8-4D2B-B49A-02EF65FBD6E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{9F8760FF-4210-4586-B4A0-205DA504E6EF}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C8-4D2B-B49A-02EF65FBD6E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{A766BD05-0AD6-4FF5-9153-F3BF6D21ADC6}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C8-4D2B-B49A-02EF65FBD6E6}"/>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{6C123471-72B9-4ED4-84DE-B4D4DC4CBB5F}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6C8-4D2B-B49A-02EF65FBD6E6}"/>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{1D91BD7C-E888-4682-8495-67F1A4A4A07F}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6C8-4D2B-B49A-02EF65FBD6E6}"/>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{17718FFE-DE9C-4D48-86E6-071022B1F24F}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6C8-4D2B-B49A-02EF65FBD6E6}"/>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{CFEC8230-F8F4-473C-9961-84AEFA455AA7}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6C8-4D2B-B49A-02EF65FBD6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26C8-4D2B-B49A-02EF65FBD6E6}"/>
            </c:ext>
          </c:extLst>
        </c:ser>
        <c:dLbls>
          <c:showLegendKey val="0"/>
          <c:showVal val="1"/>
          <c:showCatName val="0"/>
          <c:showSerName val="0"/>
          <c:showPercent val="0"/>
          <c:showBubbleSize val="0"/>
        </c:dLbls>
        <c:axId val="46179840"/>
        <c:axId val="46181760"/>
      </c:scatterChart>
      <c:valAx>
        <c:axId val="46179840"/>
        <c:scaling>
          <c:orientation val="minMax"/>
          <c:max val="62.800000000000004"/>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1"/>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{E42E0BA1-6155-4A9D-ADE8-9F12A17B9067}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2A3-4228-8A1B-EF5D63276C7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{F46D9C6D-2B4E-401B-8079-B0B536D87522}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A3-4228-8A1B-EF5D63276C7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{517AEAB0-ECA3-404C-98DA-6668EC0A6AF8}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A3-4228-8A1B-EF5D63276C7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{A45F89A8-FADE-418B-9F75-240EF14B029C}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A3-4228-8A1B-EF5D63276C7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{084BACC5-730E-437C-8143-1CA217553458}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A3-4228-8A1B-EF5D63276C78}"/>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{49463645-B3B9-4729-8491-51811279BDCC}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2A3-4228-8A1B-EF5D63276C78}"/>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{62B82D76-C560-4827-881A-05EE0CBF795A}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2A3-4228-8A1B-EF5D63276C78}"/>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{DEB2D176-AA4F-4740-976E-9A84582C29F6}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2A3-4228-8A1B-EF5D63276C78}"/>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{3EF2EFB4-4C55-4963-BE12-97E05C48CEB9}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2A3-4228-8A1B-EF5D63276C7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5</c:v>
                </c:pt>
                <c:pt idx="16">
                  <c:v>4.8</c:v>
                </c:pt>
                <c:pt idx="24">
                  <c:v>4.8</c:v>
                </c:pt>
                <c:pt idx="32">
                  <c:v>4.9000000000000004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2A3-4228-8A1B-EF5D63276C7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{A1152F6D-F123-4223-95CA-C999A0B70CE2}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2A3-4228-8A1B-EF5D63276C7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{3D5ABFAE-DAE6-4AEC-B768-A51FDA625CA4}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A3-4228-8A1B-EF5D63276C7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{23AF171E-1B9E-4FAC-9182-7188C3FCAB43}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A3-4228-8A1B-EF5D63276C7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{2E5C5EA4-41E5-4373-94E2-639E9F67539C}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A3-4228-8A1B-EF5D63276C7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{8EF62BA4-0D95-44EF-86EF-7435CFAFB78B}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A3-4228-8A1B-EF5D63276C78}"/>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{F0053C28-E887-4DB3-AF20-5D7694489BB2}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2A3-4228-8A1B-EF5D63276C78}"/>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{EC59EA6C-44CF-4362-B465-84781C4706E2}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2A3-4228-8A1B-EF5D63276C78}"/>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{0A972194-E079-4537-8B05-D7CC2A833B0E}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2A3-4228-8A1B-EF5D63276C78}"/>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{25ED44D5-09B0-4444-9940-6C1965C85C58}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2A3-4228-8A1B-EF5D63276C7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E2A3-4228-8A1B-EF5D63276C78}"/>
            </c:ext>
          </c:extLst>
        </c:ser>
        <c:dLbls>
          <c:showLegendKey val="0"/>
          <c:showVal val="1"/>
          <c:showCatName val="0"/>
          <c:showSerName val="0"/>
          <c:showPercent val="0"/>
          <c:showBubbleSize val="0"/>
        </c:dLbls>
        <c:axId val="84219776"/>
        <c:axId val="84234240"/>
      </c:scatterChart>
      <c:valAx>
        <c:axId val="84219776"/>
        <c:scaling>
          <c:orientation val="minMax"/>
          <c:max val="10.8"/>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1"/>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従前から行ってきた地方債発行枠の制限や繰上償還の実施により、地方債残高の抑制に努めてきた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ことで、元利償還金が年々減少している。また、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発行地方債についても過疎対策事業債など財政運営に有利な地方債を中心としてい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元利償還金の減少に伴い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、基準財政需要額算入額が減少している。その結果として、実質公債費比率の分子は増加している。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今後も、緊急度・住民ニーズの的確な把握に努めるとともに、投資的事業には財政運営に有利な地方債の発行に努める。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満期一括償還地方債は、特になし。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従前から行ってきた地方債発行枠の制限や繰上償還の実施により、地方債残高の抑制に努めて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きたほか、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発行地方債についても過疎対策事業債など財政運営に有利な地方債を中心としていること、充当可能基金についても積極的な積み立てを行っていることなどから、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将来負担額は、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年々減少傾向に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あったが、令和元年度においては、大型事業（庁舎等整備事業や図書館建設事業等）により地方債残高が増加したため、分子（将来負担額）が増加した。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計画及び着手している大型事業については、施設の老朽化や防災対策としての側面も大きく、市民生活の安定や非常時の備えとして必要性と緊急性が非常に高いものが多いこともあり、後年度における住民の負担軽減及び財政運営への影響が極力小さくなるよう十分配慮し事業を進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大分県豊後大野市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主な増減理由として、決算状況を踏まえ実質収支額の二分の一の額を「財政調整基金」に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５１３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２４２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一般廃棄物処理事業（清掃センター、白鹿浄化センター）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観光施設整備事業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リバーパーク犬飼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）等の整備に伴い、「公共施設整備基金」を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３８２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６００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千円取り崩したこと等により、基金全体としては、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３６７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４４９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財源の調整や大規模災害などの不測の事態が発生した際の取り崩しを予定している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公共施設整備基金：公共施設の維持、補修及び建設事業に要する経費</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地域振興基金：市民の連帯の強化及び地域振興を図るために要する経費</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地域福祉基金：市民が健康で明るい生涯を過ごせるよう地域における保健福祉の増進等を図るために要する経費</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子ども医療費助成基金：小中学生の医療費助成を行う、子ども医療費助成事業に要する経費</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ふるさと応援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地域の特性や資源を生かした個性豊かで活力のあるまちづくりを推進するために要する経費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公共施設の整備事業の財源として３８２，６００千円を充当したことによる減</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子ども医療費助成基金：子ども医療費助成事業の財源として５</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６６８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千円を充当したことによる減</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公共施設整備基金：大型事業（公共施設等の更新や長寿命化対策など）への財源として取り崩しを行う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地域振興基金：市民の連帯及び強化を図る事業への財源として取り崩しを行う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歳計余剰金の積立（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５１３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２４２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千円）、一般財源充当に係る取崩（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３００，１０４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千円）による減</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近年の自然災害を踏まえ、可能な範囲で積立を行う。また、今後は目標とする積立規模（基準）を設定し、基金運用を行う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基金運用利息の積立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（３，７８３千円）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大型事業（公共施設等の更新や長寿命化対策など）の実施予定もあることから、償還に必要な財源を確保できなくなった場合は、取り崩しを行う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35,377
35,136
603.14
28,164,974
27,113,882
817,453
14,440,785
22,852,785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有形固定資産減価償却率は、類似団体より高い水準にあるが、公共施設等総合管理計画において、それぞれの公共施設の維持管理、除却等を適切に進めている。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73" name="直線コネクタ 72"/>
        <xdr:cNvCxnSpPr/>
      </xdr:nvCxnSpPr>
      <xdr:spPr>
        <a:xfrm flipV="1">
          <a:off x="4760595" y="4593844"/>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74" name="有形固定資産減価償却率最小値テキスト"/>
        <xdr:cNvSpPr txBox="1"/>
      </xdr:nvSpPr>
      <xdr:spPr>
        <a:xfrm>
          <a:off x="4813300" y="570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75" name="直線コネクタ 74"/>
        <xdr:cNvCxnSpPr/>
      </xdr:nvCxnSpPr>
      <xdr:spPr>
        <a:xfrm>
          <a:off x="4673600" y="569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76" name="有形固定資産減価償却率最大値テキスト"/>
        <xdr:cNvSpPr txBox="1"/>
      </xdr:nvSpPr>
      <xdr:spPr>
        <a:xfrm>
          <a:off x="4813300" y="436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77" name="直線コネクタ 76"/>
        <xdr:cNvCxnSpPr/>
      </xdr:nvCxnSpPr>
      <xdr:spPr>
        <a:xfrm>
          <a:off x="4673600" y="459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78" name="有形固定資産減価償却率平均値テキスト"/>
        <xdr:cNvSpPr txBox="1"/>
      </xdr:nvSpPr>
      <xdr:spPr>
        <a:xfrm>
          <a:off x="4813300" y="488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79" name="フローチャート: 判断 78"/>
        <xdr:cNvSpPr/>
      </xdr:nvSpPr>
      <xdr:spPr>
        <a:xfrm>
          <a:off x="47117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80" name="フローチャート: 判断 79"/>
        <xdr:cNvSpPr/>
      </xdr:nvSpPr>
      <xdr:spPr>
        <a:xfrm>
          <a:off x="4000500" y="500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81" name="フローチャート: 判断 80"/>
        <xdr:cNvSpPr/>
      </xdr:nvSpPr>
      <xdr:spPr>
        <a:xfrm>
          <a:off x="3238500" y="49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82" name="フローチャート: 判断 81"/>
        <xdr:cNvSpPr/>
      </xdr:nvSpPr>
      <xdr:spPr>
        <a:xfrm>
          <a:off x="2476500" y="495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83" name="フローチャート: 判断 82"/>
        <xdr:cNvSpPr/>
      </xdr:nvSpPr>
      <xdr:spPr>
        <a:xfrm>
          <a:off x="1714500" y="484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9" name="楕円 88"/>
        <xdr:cNvSpPr/>
      </xdr:nvSpPr>
      <xdr:spPr>
        <a:xfrm>
          <a:off x="4711700" y="510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108602</xdr:rowOff>
    </xdr:from>
    <xdr:ext cx="405111" cy="259045"/>
    <xdr:sp macro="" textlink="">
      <xdr:nvSpPr>
        <xdr:cNvPr id="90" name="有形固定資産減価償却率該当値テキスト"/>
        <xdr:cNvSpPr txBox="1"/>
      </xdr:nvSpPr>
      <xdr:spPr>
        <a:xfrm>
          <a:off x="4813300" y="5080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108585</xdr:rowOff>
    </xdr:from>
    <xdr:to>
      <xdr:col>19</xdr:col>
      <xdr:colOff>187325</xdr:colOff>
      <xdr:row>30</xdr:row>
      <xdr:rowOff>38735</xdr:rowOff>
    </xdr:to>
    <xdr:sp macro="" textlink="">
      <xdr:nvSpPr>
        <xdr:cNvPr id="91" name="楕円 90"/>
        <xdr:cNvSpPr/>
      </xdr:nvSpPr>
      <xdr:spPr>
        <a:xfrm>
          <a:off x="4000500" y="508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159385</xdr:rowOff>
    </xdr:from>
    <xdr:to>
      <xdr:col>23</xdr:col>
      <xdr:colOff>85725</xdr:colOff>
      <xdr:row>30</xdr:row>
      <xdr:rowOff>9525</xdr:rowOff>
    </xdr:to>
    <xdr:cxnSp macro="">
      <xdr:nvCxnSpPr>
        <xdr:cNvPr id="92" name="直線コネクタ 91"/>
        <xdr:cNvCxnSpPr/>
      </xdr:nvCxnSpPr>
      <xdr:spPr>
        <a:xfrm>
          <a:off x="4051300" y="5131435"/>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93472</xdr:rowOff>
    </xdr:from>
    <xdr:to>
      <xdr:col>15</xdr:col>
      <xdr:colOff>187325</xdr:colOff>
      <xdr:row>30</xdr:row>
      <xdr:rowOff>23622</xdr:rowOff>
    </xdr:to>
    <xdr:sp macro="" textlink="">
      <xdr:nvSpPr>
        <xdr:cNvPr id="93" name="楕円 92"/>
        <xdr:cNvSpPr/>
      </xdr:nvSpPr>
      <xdr:spPr>
        <a:xfrm>
          <a:off x="3238500" y="506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144272</xdr:rowOff>
    </xdr:from>
    <xdr:to>
      <xdr:col>19</xdr:col>
      <xdr:colOff>136525</xdr:colOff>
      <xdr:row>29</xdr:row>
      <xdr:rowOff>159385</xdr:rowOff>
    </xdr:to>
    <xdr:cxnSp macro="">
      <xdr:nvCxnSpPr>
        <xdr:cNvPr id="94" name="直線コネクタ 93"/>
        <xdr:cNvCxnSpPr/>
      </xdr:nvCxnSpPr>
      <xdr:spPr>
        <a:xfrm>
          <a:off x="3289300" y="5116322"/>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69723</xdr:rowOff>
    </xdr:from>
    <xdr:to>
      <xdr:col>11</xdr:col>
      <xdr:colOff>187325</xdr:colOff>
      <xdr:row>29</xdr:row>
      <xdr:rowOff>171323</xdr:rowOff>
    </xdr:to>
    <xdr:sp macro="" textlink="">
      <xdr:nvSpPr>
        <xdr:cNvPr id="95" name="楕円 94"/>
        <xdr:cNvSpPr/>
      </xdr:nvSpPr>
      <xdr:spPr>
        <a:xfrm>
          <a:off x="2476500" y="504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120523</xdr:rowOff>
    </xdr:from>
    <xdr:to>
      <xdr:col>15</xdr:col>
      <xdr:colOff>136525</xdr:colOff>
      <xdr:row>29</xdr:row>
      <xdr:rowOff>144272</xdr:rowOff>
    </xdr:to>
    <xdr:cxnSp macro="">
      <xdr:nvCxnSpPr>
        <xdr:cNvPr id="96" name="直線コネクタ 95"/>
        <xdr:cNvCxnSpPr/>
      </xdr:nvCxnSpPr>
      <xdr:spPr>
        <a:xfrm>
          <a:off x="2527300" y="5092573"/>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133604</xdr:rowOff>
    </xdr:from>
    <xdr:to>
      <xdr:col>7</xdr:col>
      <xdr:colOff>187325</xdr:colOff>
      <xdr:row>31</xdr:row>
      <xdr:rowOff>63754</xdr:rowOff>
    </xdr:to>
    <xdr:sp macro="" textlink="">
      <xdr:nvSpPr>
        <xdr:cNvPr id="97" name="楕円 96"/>
        <xdr:cNvSpPr/>
      </xdr:nvSpPr>
      <xdr:spPr>
        <a:xfrm>
          <a:off x="1714500" y="527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120523</xdr:rowOff>
    </xdr:from>
    <xdr:to>
      <xdr:col>11</xdr:col>
      <xdr:colOff>136525</xdr:colOff>
      <xdr:row>31</xdr:row>
      <xdr:rowOff>12954</xdr:rowOff>
    </xdr:to>
    <xdr:cxnSp macro="">
      <xdr:nvCxnSpPr>
        <xdr:cNvPr id="98" name="直線コネクタ 97"/>
        <xdr:cNvCxnSpPr/>
      </xdr:nvCxnSpPr>
      <xdr:spPr>
        <a:xfrm flipV="1">
          <a:off x="1765300" y="5092573"/>
          <a:ext cx="762000" cy="23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99" name="n_1aveValue有形固定資産減価償却率"/>
        <xdr:cNvSpPr txBox="1"/>
      </xdr:nvSpPr>
      <xdr:spPr>
        <a:xfrm>
          <a:off x="3836044" y="4784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100" name="n_2aveValue有形固定資産減価償却率"/>
        <xdr:cNvSpPr txBox="1"/>
      </xdr:nvSpPr>
      <xdr:spPr>
        <a:xfrm>
          <a:off x="3086744" y="476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101" name="n_3aveValue有形固定資産減価償却率"/>
        <xdr:cNvSpPr txBox="1"/>
      </xdr:nvSpPr>
      <xdr:spPr>
        <a:xfrm>
          <a:off x="2324744" y="473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102" name="n_4aveValue有形固定資産減価償却率"/>
        <xdr:cNvSpPr txBox="1"/>
      </xdr:nvSpPr>
      <xdr:spPr>
        <a:xfrm>
          <a:off x="1562744" y="461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29862</xdr:rowOff>
    </xdr:from>
    <xdr:ext cx="405111" cy="259045"/>
    <xdr:sp macro="" textlink="">
      <xdr:nvSpPr>
        <xdr:cNvPr id="103" name="n_1mainValue有形固定資産減価償却率"/>
        <xdr:cNvSpPr txBox="1"/>
      </xdr:nvSpPr>
      <xdr:spPr>
        <a:xfrm>
          <a:off x="3836044" y="517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14749</xdr:rowOff>
    </xdr:from>
    <xdr:ext cx="405111" cy="259045"/>
    <xdr:sp macro="" textlink="">
      <xdr:nvSpPr>
        <xdr:cNvPr id="104" name="n_2mainValue有形固定資産減価償却率"/>
        <xdr:cNvSpPr txBox="1"/>
      </xdr:nvSpPr>
      <xdr:spPr>
        <a:xfrm>
          <a:off x="3086744" y="5158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162450</xdr:rowOff>
    </xdr:from>
    <xdr:ext cx="405111" cy="259045"/>
    <xdr:sp macro="" textlink="">
      <xdr:nvSpPr>
        <xdr:cNvPr id="105" name="n_3mainValue有形固定資産減価償却率"/>
        <xdr:cNvSpPr txBox="1"/>
      </xdr:nvSpPr>
      <xdr:spPr>
        <a:xfrm>
          <a:off x="2324744" y="513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54881</xdr:rowOff>
    </xdr:from>
    <xdr:ext cx="405111" cy="259045"/>
    <xdr:sp macro="" textlink="">
      <xdr:nvSpPr>
        <xdr:cNvPr id="106" name="n_4mainValue有形固定資産減価償却率"/>
        <xdr:cNvSpPr txBox="1"/>
      </xdr:nvSpPr>
      <xdr:spPr>
        <a:xfrm>
          <a:off x="1562744" y="5369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債務償還比率は、類似団体平均を下回っており、主な要因としては、集中改革プランに基づき、公債費の抑制等を行っ</a:t>
          </a:r>
          <a:r>
            <a:rPr kumimoji="1" lang="ja-JP" altLang="en-US" sz="900">
              <a:solidFill>
                <a:schemeClr val="dk1"/>
              </a:solidFill>
              <a:effectLst/>
              <a:latin typeface="+mn-lt"/>
              <a:ea typeface="+mn-ea"/>
              <a:cs typeface="+mn-cs"/>
            </a:rPr>
            <a:t>てきた</a:t>
          </a:r>
          <a:r>
            <a:rPr kumimoji="1" lang="ja-JP" altLang="ja-JP" sz="900">
              <a:solidFill>
                <a:schemeClr val="dk1"/>
              </a:solidFill>
              <a:effectLst/>
              <a:latin typeface="+mn-lt"/>
              <a:ea typeface="+mn-ea"/>
              <a:cs typeface="+mn-cs"/>
            </a:rPr>
            <a:t>こと</a:t>
          </a:r>
          <a:r>
            <a:rPr kumimoji="1" lang="ja-JP" altLang="en-US" sz="900">
              <a:solidFill>
                <a:schemeClr val="dk1"/>
              </a:solidFill>
              <a:effectLst/>
              <a:latin typeface="+mn-lt"/>
              <a:ea typeface="+mn-ea"/>
              <a:cs typeface="+mn-cs"/>
            </a:rPr>
            <a:t>に</a:t>
          </a:r>
          <a:r>
            <a:rPr kumimoji="1" lang="ja-JP" altLang="ja-JP" sz="900">
              <a:solidFill>
                <a:schemeClr val="dk1"/>
              </a:solidFill>
              <a:effectLst/>
              <a:latin typeface="+mn-lt"/>
              <a:ea typeface="+mn-ea"/>
              <a:cs typeface="+mn-cs"/>
            </a:rPr>
            <a:t>より地方債残高を減少させたことが考えられる。</a:t>
          </a:r>
          <a:endParaRPr kumimoji="1" lang="en-US" altLang="ja-JP" sz="900">
            <a:solidFill>
              <a:schemeClr val="dk1"/>
            </a:solidFill>
            <a:effectLst/>
            <a:latin typeface="+mn-lt"/>
            <a:ea typeface="+mn-ea"/>
            <a:cs typeface="+mn-cs"/>
          </a:endParaRPr>
        </a:p>
        <a:p>
          <a:r>
            <a:rPr kumimoji="1" lang="en-US" altLang="ja-JP" sz="900">
              <a:solidFill>
                <a:schemeClr val="dk1"/>
              </a:solidFill>
              <a:effectLst/>
              <a:latin typeface="+mn-lt"/>
              <a:ea typeface="+mn-ea"/>
              <a:cs typeface="+mn-cs"/>
            </a:rPr>
            <a:t>H30</a:t>
          </a:r>
          <a:r>
            <a:rPr kumimoji="1" lang="ja-JP" altLang="en-US" sz="900">
              <a:solidFill>
                <a:schemeClr val="dk1"/>
              </a:solidFill>
              <a:effectLst/>
              <a:latin typeface="+mn-lt"/>
              <a:ea typeface="+mn-ea"/>
              <a:cs typeface="+mn-cs"/>
            </a:rPr>
            <a:t>から</a:t>
          </a:r>
          <a:r>
            <a:rPr kumimoji="1" lang="en-US" altLang="ja-JP" sz="900">
              <a:solidFill>
                <a:schemeClr val="dk1"/>
              </a:solidFill>
              <a:effectLst/>
              <a:latin typeface="+mn-lt"/>
              <a:ea typeface="+mn-ea"/>
              <a:cs typeface="+mn-cs"/>
            </a:rPr>
            <a:t>R01</a:t>
          </a:r>
          <a:r>
            <a:rPr kumimoji="1" lang="ja-JP" altLang="en-US" sz="900">
              <a:solidFill>
                <a:schemeClr val="dk1"/>
              </a:solidFill>
              <a:effectLst/>
              <a:latin typeface="+mn-lt"/>
              <a:ea typeface="+mn-ea"/>
              <a:cs typeface="+mn-cs"/>
            </a:rPr>
            <a:t>が増加した要因として、</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支所・公民館整備事業</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白鹿浄化センター設備改良事業</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及び</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図書館・資料館整備事業</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等の大型事業により地方債の借入が増加したためである。引き続き、地方債残高に注視しながら行財政計画を推進し、引き続き財政の健全化に努める。</a:t>
          </a:r>
          <a:endParaRPr kumimoji="1" lang="en-US" altLang="ja-JP" sz="900">
            <a:solidFill>
              <a:schemeClr val="dk1"/>
            </a:solidFill>
            <a:effectLst/>
            <a:latin typeface="+mn-lt"/>
            <a:ea typeface="+mn-ea"/>
            <a:cs typeface="+mn-cs"/>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37" name="直線コネクタ 136"/>
        <xdr:cNvCxnSpPr/>
      </xdr:nvCxnSpPr>
      <xdr:spPr>
        <a:xfrm flipV="1">
          <a:off x="14793595" y="4690177"/>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38" name="債務償還比率最小値テキスト"/>
        <xdr:cNvSpPr txBox="1"/>
      </xdr:nvSpPr>
      <xdr:spPr>
        <a:xfrm>
          <a:off x="14846300" y="59754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39" name="直線コネクタ 138"/>
        <xdr:cNvCxnSpPr/>
      </xdr:nvCxnSpPr>
      <xdr:spPr>
        <a:xfrm>
          <a:off x="14706600" y="597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40" name="債務償還比率最大値テキスト"/>
        <xdr:cNvSpPr txBox="1"/>
      </xdr:nvSpPr>
      <xdr:spPr>
        <a:xfrm>
          <a:off x="14846300" y="446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41" name="直線コネクタ 140"/>
        <xdr:cNvCxnSpPr/>
      </xdr:nvCxnSpPr>
      <xdr:spPr>
        <a:xfrm>
          <a:off x="14706600" y="4690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42" name="債務償還比率平均値テキスト"/>
        <xdr:cNvSpPr txBox="1"/>
      </xdr:nvSpPr>
      <xdr:spPr>
        <a:xfrm>
          <a:off x="14846300" y="5153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43" name="フローチャート: 判断 142"/>
        <xdr:cNvSpPr/>
      </xdr:nvSpPr>
      <xdr:spPr>
        <a:xfrm>
          <a:off x="14744700" y="517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44" name="フローチャート: 判断 143"/>
        <xdr:cNvSpPr/>
      </xdr:nvSpPr>
      <xdr:spPr>
        <a:xfrm>
          <a:off x="14033500" y="51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45" name="フローチャート: 判断 144"/>
        <xdr:cNvSpPr/>
      </xdr:nvSpPr>
      <xdr:spPr>
        <a:xfrm>
          <a:off x="13271500" y="514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46" name="フローチャート: 判断 145"/>
        <xdr:cNvSpPr/>
      </xdr:nvSpPr>
      <xdr:spPr>
        <a:xfrm>
          <a:off x="12509500" y="51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47" name="フローチャート: 判断 146"/>
        <xdr:cNvSpPr/>
      </xdr:nvSpPr>
      <xdr:spPr>
        <a:xfrm>
          <a:off x="11747500" y="50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142131</xdr:rowOff>
    </xdr:from>
    <xdr:to>
      <xdr:col>76</xdr:col>
      <xdr:colOff>73025</xdr:colOff>
      <xdr:row>28</xdr:row>
      <xdr:rowOff>72281</xdr:rowOff>
    </xdr:to>
    <xdr:sp macro="" textlink="">
      <xdr:nvSpPr>
        <xdr:cNvPr id="153" name="楕円 152"/>
        <xdr:cNvSpPr/>
      </xdr:nvSpPr>
      <xdr:spPr>
        <a:xfrm>
          <a:off x="14744700" y="47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165008</xdr:rowOff>
    </xdr:from>
    <xdr:ext cx="469744" cy="259045"/>
    <xdr:sp macro="" textlink="">
      <xdr:nvSpPr>
        <xdr:cNvPr id="154" name="債務償還比率該当値テキスト"/>
        <xdr:cNvSpPr txBox="1"/>
      </xdr:nvSpPr>
      <xdr:spPr>
        <a:xfrm>
          <a:off x="14846300" y="462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77670</xdr:rowOff>
    </xdr:from>
    <xdr:to>
      <xdr:col>72</xdr:col>
      <xdr:colOff>123825</xdr:colOff>
      <xdr:row>28</xdr:row>
      <xdr:rowOff>7820</xdr:rowOff>
    </xdr:to>
    <xdr:sp macro="" textlink="">
      <xdr:nvSpPr>
        <xdr:cNvPr id="155" name="楕円 154"/>
        <xdr:cNvSpPr/>
      </xdr:nvSpPr>
      <xdr:spPr>
        <a:xfrm>
          <a:off x="14033500" y="47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128470</xdr:rowOff>
    </xdr:from>
    <xdr:to>
      <xdr:col>76</xdr:col>
      <xdr:colOff>22225</xdr:colOff>
      <xdr:row>28</xdr:row>
      <xdr:rowOff>21481</xdr:rowOff>
    </xdr:to>
    <xdr:cxnSp macro="">
      <xdr:nvCxnSpPr>
        <xdr:cNvPr id="156" name="直線コネクタ 155"/>
        <xdr:cNvCxnSpPr/>
      </xdr:nvCxnSpPr>
      <xdr:spPr>
        <a:xfrm>
          <a:off x="14084300" y="4757620"/>
          <a:ext cx="711200" cy="6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98540</xdr:rowOff>
    </xdr:from>
    <xdr:to>
      <xdr:col>68</xdr:col>
      <xdr:colOff>123825</xdr:colOff>
      <xdr:row>28</xdr:row>
      <xdr:rowOff>28690</xdr:rowOff>
    </xdr:to>
    <xdr:sp macro="" textlink="">
      <xdr:nvSpPr>
        <xdr:cNvPr id="157" name="楕円 156"/>
        <xdr:cNvSpPr/>
      </xdr:nvSpPr>
      <xdr:spPr>
        <a:xfrm>
          <a:off x="13271500" y="4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128470</xdr:rowOff>
    </xdr:from>
    <xdr:to>
      <xdr:col>72</xdr:col>
      <xdr:colOff>73025</xdr:colOff>
      <xdr:row>27</xdr:row>
      <xdr:rowOff>149340</xdr:rowOff>
    </xdr:to>
    <xdr:cxnSp macro="">
      <xdr:nvCxnSpPr>
        <xdr:cNvPr id="158" name="直線コネクタ 157"/>
        <xdr:cNvCxnSpPr/>
      </xdr:nvCxnSpPr>
      <xdr:spPr>
        <a:xfrm flipV="1">
          <a:off x="13322300" y="4757620"/>
          <a:ext cx="762000" cy="2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88053</xdr:rowOff>
    </xdr:from>
    <xdr:to>
      <xdr:col>64</xdr:col>
      <xdr:colOff>123825</xdr:colOff>
      <xdr:row>28</xdr:row>
      <xdr:rowOff>18203</xdr:rowOff>
    </xdr:to>
    <xdr:sp macro="" textlink="">
      <xdr:nvSpPr>
        <xdr:cNvPr id="159" name="楕円 158"/>
        <xdr:cNvSpPr/>
      </xdr:nvSpPr>
      <xdr:spPr>
        <a:xfrm>
          <a:off x="12509500" y="471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138853</xdr:rowOff>
    </xdr:from>
    <xdr:to>
      <xdr:col>68</xdr:col>
      <xdr:colOff>73025</xdr:colOff>
      <xdr:row>27</xdr:row>
      <xdr:rowOff>149340</xdr:rowOff>
    </xdr:to>
    <xdr:cxnSp macro="">
      <xdr:nvCxnSpPr>
        <xdr:cNvPr id="160" name="直線コネクタ 159"/>
        <xdr:cNvCxnSpPr/>
      </xdr:nvCxnSpPr>
      <xdr:spPr>
        <a:xfrm>
          <a:off x="12560300" y="4768003"/>
          <a:ext cx="762000" cy="1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95559</xdr:rowOff>
    </xdr:from>
    <xdr:to>
      <xdr:col>60</xdr:col>
      <xdr:colOff>123825</xdr:colOff>
      <xdr:row>28</xdr:row>
      <xdr:rowOff>25709</xdr:rowOff>
    </xdr:to>
    <xdr:sp macro="" textlink="">
      <xdr:nvSpPr>
        <xdr:cNvPr id="161" name="楕円 160"/>
        <xdr:cNvSpPr/>
      </xdr:nvSpPr>
      <xdr:spPr>
        <a:xfrm>
          <a:off x="11747500" y="47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138853</xdr:rowOff>
    </xdr:from>
    <xdr:to>
      <xdr:col>64</xdr:col>
      <xdr:colOff>73025</xdr:colOff>
      <xdr:row>27</xdr:row>
      <xdr:rowOff>146359</xdr:rowOff>
    </xdr:to>
    <xdr:cxnSp macro="">
      <xdr:nvCxnSpPr>
        <xdr:cNvPr id="162" name="直線コネクタ 161"/>
        <xdr:cNvCxnSpPr/>
      </xdr:nvCxnSpPr>
      <xdr:spPr>
        <a:xfrm flipV="1">
          <a:off x="11798300" y="4768003"/>
          <a:ext cx="762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63" name="n_1aveValue債務償還比率"/>
        <xdr:cNvSpPr txBox="1"/>
      </xdr:nvSpPr>
      <xdr:spPr>
        <a:xfrm>
          <a:off x="13836727" y="524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64" name="n_2aveValue債務償還比率"/>
        <xdr:cNvSpPr txBox="1"/>
      </xdr:nvSpPr>
      <xdr:spPr>
        <a:xfrm>
          <a:off x="13087427" y="523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65" name="n_3aveValue債務償還比率"/>
        <xdr:cNvSpPr txBox="1"/>
      </xdr:nvSpPr>
      <xdr:spPr>
        <a:xfrm>
          <a:off x="12325427" y="521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28012</xdr:rowOff>
    </xdr:from>
    <xdr:ext cx="469744" cy="259045"/>
    <xdr:sp macro="" textlink="">
      <xdr:nvSpPr>
        <xdr:cNvPr id="166" name="n_4aveValue債務償還比率"/>
        <xdr:cNvSpPr txBox="1"/>
      </xdr:nvSpPr>
      <xdr:spPr>
        <a:xfrm>
          <a:off x="11563427" y="517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24347</xdr:rowOff>
    </xdr:from>
    <xdr:ext cx="469744" cy="259045"/>
    <xdr:sp macro="" textlink="">
      <xdr:nvSpPr>
        <xdr:cNvPr id="167" name="n_1mainValue債務償還比率"/>
        <xdr:cNvSpPr txBox="1"/>
      </xdr:nvSpPr>
      <xdr:spPr>
        <a:xfrm>
          <a:off x="13836727" y="448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45217</xdr:rowOff>
    </xdr:from>
    <xdr:ext cx="469744" cy="259045"/>
    <xdr:sp macro="" textlink="">
      <xdr:nvSpPr>
        <xdr:cNvPr id="168" name="n_2mainValue債務償還比率"/>
        <xdr:cNvSpPr txBox="1"/>
      </xdr:nvSpPr>
      <xdr:spPr>
        <a:xfrm>
          <a:off x="13087427" y="4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34730</xdr:rowOff>
    </xdr:from>
    <xdr:ext cx="469744" cy="259045"/>
    <xdr:sp macro="" textlink="">
      <xdr:nvSpPr>
        <xdr:cNvPr id="169" name="n_3mainValue債務償還比率"/>
        <xdr:cNvSpPr txBox="1"/>
      </xdr:nvSpPr>
      <xdr:spPr>
        <a:xfrm>
          <a:off x="12325427" y="4492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42236</xdr:rowOff>
    </xdr:from>
    <xdr:ext cx="469744" cy="259045"/>
    <xdr:sp macro="" textlink="">
      <xdr:nvSpPr>
        <xdr:cNvPr id="170" name="n_4mainValue債務償還比率"/>
        <xdr:cNvSpPr txBox="1"/>
      </xdr:nvSpPr>
      <xdr:spPr>
        <a:xfrm>
          <a:off x="11563427" y="449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35,377
35,136
603.14
28,164,974
27,113,882
817,453
14,440,785
22,852,785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77651</xdr:rowOff>
    </xdr:from>
    <xdr:to>
      <xdr:col>24</xdr:col>
      <xdr:colOff>114300</xdr:colOff>
      <xdr:row>40</xdr:row>
      <xdr:rowOff>7801</xdr:rowOff>
    </xdr:to>
    <xdr:sp macro="" textlink="">
      <xdr:nvSpPr>
        <xdr:cNvPr id="74" name="楕円 73"/>
        <xdr:cNvSpPr/>
      </xdr:nvSpPr>
      <xdr:spPr>
        <a:xfrm>
          <a:off x="45847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56078</xdr:rowOff>
    </xdr:from>
    <xdr:ext cx="405111" cy="259045"/>
    <xdr:sp macro="" textlink="">
      <xdr:nvSpPr>
        <xdr:cNvPr id="75" name="【道路】&#10;有形固定資産減価償却率該当値テキスト"/>
        <xdr:cNvSpPr txBox="1"/>
      </xdr:nvSpPr>
      <xdr:spPr>
        <a:xfrm>
          <a:off x="4673600"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51526</xdr:rowOff>
    </xdr:from>
    <xdr:to>
      <xdr:col>20</xdr:col>
      <xdr:colOff>38100</xdr:colOff>
      <xdr:row>39</xdr:row>
      <xdr:rowOff>153126</xdr:rowOff>
    </xdr:to>
    <xdr:sp macro="" textlink="">
      <xdr:nvSpPr>
        <xdr:cNvPr id="76" name="楕円 75"/>
        <xdr:cNvSpPr/>
      </xdr:nvSpPr>
      <xdr:spPr>
        <a:xfrm>
          <a:off x="37465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102326</xdr:rowOff>
    </xdr:from>
    <xdr:to>
      <xdr:col>24</xdr:col>
      <xdr:colOff>63500</xdr:colOff>
      <xdr:row>39</xdr:row>
      <xdr:rowOff>128451</xdr:rowOff>
    </xdr:to>
    <xdr:cxnSp macro="">
      <xdr:nvCxnSpPr>
        <xdr:cNvPr id="77" name="直線コネクタ 76"/>
        <xdr:cNvCxnSpPr/>
      </xdr:nvCxnSpPr>
      <xdr:spPr>
        <a:xfrm>
          <a:off x="3797300" y="678887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51526</xdr:rowOff>
    </xdr:from>
    <xdr:to>
      <xdr:col>15</xdr:col>
      <xdr:colOff>101600</xdr:colOff>
      <xdr:row>39</xdr:row>
      <xdr:rowOff>153126</xdr:rowOff>
    </xdr:to>
    <xdr:sp macro="" textlink="">
      <xdr:nvSpPr>
        <xdr:cNvPr id="78" name="楕円 77"/>
        <xdr:cNvSpPr/>
      </xdr:nvSpPr>
      <xdr:spPr>
        <a:xfrm>
          <a:off x="28575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102326</xdr:rowOff>
    </xdr:from>
    <xdr:to>
      <xdr:col>19</xdr:col>
      <xdr:colOff>177800</xdr:colOff>
      <xdr:row>39</xdr:row>
      <xdr:rowOff>102326</xdr:rowOff>
    </xdr:to>
    <xdr:cxnSp macro="">
      <xdr:nvCxnSpPr>
        <xdr:cNvPr id="79" name="直線コネクタ 78"/>
        <xdr:cNvCxnSpPr/>
      </xdr:nvCxnSpPr>
      <xdr:spPr>
        <a:xfrm>
          <a:off x="2908300" y="67888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25400</xdr:rowOff>
    </xdr:from>
    <xdr:to>
      <xdr:col>10</xdr:col>
      <xdr:colOff>165100</xdr:colOff>
      <xdr:row>39</xdr:row>
      <xdr:rowOff>127000</xdr:rowOff>
    </xdr:to>
    <xdr:sp macro="" textlink="">
      <xdr:nvSpPr>
        <xdr:cNvPr id="80" name="楕円 79"/>
        <xdr:cNvSpPr/>
      </xdr:nvSpPr>
      <xdr:spPr>
        <a:xfrm>
          <a:off x="1968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76200</xdr:rowOff>
    </xdr:from>
    <xdr:to>
      <xdr:col>15</xdr:col>
      <xdr:colOff>50800</xdr:colOff>
      <xdr:row>39</xdr:row>
      <xdr:rowOff>102326</xdr:rowOff>
    </xdr:to>
    <xdr:cxnSp macro="">
      <xdr:nvCxnSpPr>
        <xdr:cNvPr id="81" name="直線コネクタ 80"/>
        <xdr:cNvCxnSpPr/>
      </xdr:nvCxnSpPr>
      <xdr:spPr>
        <a:xfrm>
          <a:off x="2019300" y="676275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170724</xdr:rowOff>
    </xdr:from>
    <xdr:to>
      <xdr:col>6</xdr:col>
      <xdr:colOff>38100</xdr:colOff>
      <xdr:row>39</xdr:row>
      <xdr:rowOff>100874</xdr:rowOff>
    </xdr:to>
    <xdr:sp macro="" textlink="">
      <xdr:nvSpPr>
        <xdr:cNvPr id="82" name="楕円 81"/>
        <xdr:cNvSpPr/>
      </xdr:nvSpPr>
      <xdr:spPr>
        <a:xfrm>
          <a:off x="10795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50074</xdr:rowOff>
    </xdr:from>
    <xdr:to>
      <xdr:col>10</xdr:col>
      <xdr:colOff>114300</xdr:colOff>
      <xdr:row>39</xdr:row>
      <xdr:rowOff>76200</xdr:rowOff>
    </xdr:to>
    <xdr:cxnSp macro="">
      <xdr:nvCxnSpPr>
        <xdr:cNvPr id="83" name="直線コネクタ 82"/>
        <xdr:cNvCxnSpPr/>
      </xdr:nvCxnSpPr>
      <xdr:spPr>
        <a:xfrm>
          <a:off x="1130300" y="673662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84" name="n_1aveValue【道路】&#10;有形固定資産減価償却率"/>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5" name="n_2aveValue【道路】&#10;有形固定資産減価償却率"/>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6" name="n_3aveValue【道路】&#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7"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144253</xdr:rowOff>
    </xdr:from>
    <xdr:ext cx="405111" cy="259045"/>
    <xdr:sp macro="" textlink="">
      <xdr:nvSpPr>
        <xdr:cNvPr id="88" name="n_1mainValue【道路】&#10;有形固定資産減価償却率"/>
        <xdr:cNvSpPr txBox="1"/>
      </xdr:nvSpPr>
      <xdr:spPr>
        <a:xfrm>
          <a:off x="3582044"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144253</xdr:rowOff>
    </xdr:from>
    <xdr:ext cx="405111" cy="259045"/>
    <xdr:sp macro="" textlink="">
      <xdr:nvSpPr>
        <xdr:cNvPr id="89" name="n_2mainValue【道路】&#10;有形固定資産減価償却率"/>
        <xdr:cNvSpPr txBox="1"/>
      </xdr:nvSpPr>
      <xdr:spPr>
        <a:xfrm>
          <a:off x="2705744"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118127</xdr:rowOff>
    </xdr:from>
    <xdr:ext cx="405111" cy="259045"/>
    <xdr:sp macro="" textlink="">
      <xdr:nvSpPr>
        <xdr:cNvPr id="90" name="n_3mainValue【道路】&#10;有形固定資産減価償却率"/>
        <xdr:cNvSpPr txBox="1"/>
      </xdr:nvSpPr>
      <xdr:spPr>
        <a:xfrm>
          <a:off x="1816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92001</xdr:rowOff>
    </xdr:from>
    <xdr:ext cx="405111" cy="259045"/>
    <xdr:sp macro="" textlink="">
      <xdr:nvSpPr>
        <xdr:cNvPr id="91" name="n_4mainValue【道路】&#10;有形固定資産減価償却率"/>
        <xdr:cNvSpPr txBox="1"/>
      </xdr:nvSpPr>
      <xdr:spPr>
        <a:xfrm>
          <a:off x="9277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8" name="【道路】&#10;一人当たり延長平均値テキスト"/>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12900</xdr:rowOff>
    </xdr:from>
    <xdr:to>
      <xdr:col>55</xdr:col>
      <xdr:colOff>50800</xdr:colOff>
      <xdr:row>39</xdr:row>
      <xdr:rowOff>114500</xdr:rowOff>
    </xdr:to>
    <xdr:sp macro="" textlink="">
      <xdr:nvSpPr>
        <xdr:cNvPr id="129" name="楕円 128"/>
        <xdr:cNvSpPr/>
      </xdr:nvSpPr>
      <xdr:spPr>
        <a:xfrm>
          <a:off x="10426700" y="669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35777</xdr:rowOff>
    </xdr:from>
    <xdr:ext cx="534377" cy="259045"/>
    <xdr:sp macro="" textlink="">
      <xdr:nvSpPr>
        <xdr:cNvPr id="130" name="【道路】&#10;一人当たり延長該当値テキスト"/>
        <xdr:cNvSpPr txBox="1"/>
      </xdr:nvSpPr>
      <xdr:spPr>
        <a:xfrm>
          <a:off x="10515600" y="655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22090</xdr:rowOff>
    </xdr:from>
    <xdr:to>
      <xdr:col>50</xdr:col>
      <xdr:colOff>165100</xdr:colOff>
      <xdr:row>39</xdr:row>
      <xdr:rowOff>123690</xdr:rowOff>
    </xdr:to>
    <xdr:sp macro="" textlink="">
      <xdr:nvSpPr>
        <xdr:cNvPr id="131" name="楕円 130"/>
        <xdr:cNvSpPr/>
      </xdr:nvSpPr>
      <xdr:spPr>
        <a:xfrm>
          <a:off x="9588500" y="6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63700</xdr:rowOff>
    </xdr:from>
    <xdr:to>
      <xdr:col>55</xdr:col>
      <xdr:colOff>0</xdr:colOff>
      <xdr:row>39</xdr:row>
      <xdr:rowOff>72890</xdr:rowOff>
    </xdr:to>
    <xdr:cxnSp macro="">
      <xdr:nvCxnSpPr>
        <xdr:cNvPr id="132" name="直線コネクタ 131"/>
        <xdr:cNvCxnSpPr/>
      </xdr:nvCxnSpPr>
      <xdr:spPr>
        <a:xfrm flipV="1">
          <a:off x="9639300" y="6750250"/>
          <a:ext cx="8382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32377</xdr:rowOff>
    </xdr:from>
    <xdr:to>
      <xdr:col>46</xdr:col>
      <xdr:colOff>38100</xdr:colOff>
      <xdr:row>39</xdr:row>
      <xdr:rowOff>133977</xdr:rowOff>
    </xdr:to>
    <xdr:sp macro="" textlink="">
      <xdr:nvSpPr>
        <xdr:cNvPr id="133" name="楕円 132"/>
        <xdr:cNvSpPr/>
      </xdr:nvSpPr>
      <xdr:spPr>
        <a:xfrm>
          <a:off x="8699500" y="671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72890</xdr:rowOff>
    </xdr:from>
    <xdr:to>
      <xdr:col>50</xdr:col>
      <xdr:colOff>114300</xdr:colOff>
      <xdr:row>39</xdr:row>
      <xdr:rowOff>83177</xdr:rowOff>
    </xdr:to>
    <xdr:cxnSp macro="">
      <xdr:nvCxnSpPr>
        <xdr:cNvPr id="134" name="直線コネクタ 133"/>
        <xdr:cNvCxnSpPr/>
      </xdr:nvCxnSpPr>
      <xdr:spPr>
        <a:xfrm flipV="1">
          <a:off x="8750300" y="675944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85623</xdr:rowOff>
    </xdr:from>
    <xdr:to>
      <xdr:col>41</xdr:col>
      <xdr:colOff>101600</xdr:colOff>
      <xdr:row>40</xdr:row>
      <xdr:rowOff>15773</xdr:rowOff>
    </xdr:to>
    <xdr:sp macro="" textlink="">
      <xdr:nvSpPr>
        <xdr:cNvPr id="135" name="楕円 134"/>
        <xdr:cNvSpPr/>
      </xdr:nvSpPr>
      <xdr:spPr>
        <a:xfrm>
          <a:off x="7810500" y="67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83177</xdr:rowOff>
    </xdr:from>
    <xdr:to>
      <xdr:col>45</xdr:col>
      <xdr:colOff>177800</xdr:colOff>
      <xdr:row>39</xdr:row>
      <xdr:rowOff>136423</xdr:rowOff>
    </xdr:to>
    <xdr:cxnSp macro="">
      <xdr:nvCxnSpPr>
        <xdr:cNvPr id="136" name="直線コネクタ 135"/>
        <xdr:cNvCxnSpPr/>
      </xdr:nvCxnSpPr>
      <xdr:spPr>
        <a:xfrm flipV="1">
          <a:off x="7861300" y="6769727"/>
          <a:ext cx="889000" cy="5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45069</xdr:rowOff>
    </xdr:from>
    <xdr:to>
      <xdr:col>36</xdr:col>
      <xdr:colOff>165100</xdr:colOff>
      <xdr:row>39</xdr:row>
      <xdr:rowOff>146669</xdr:rowOff>
    </xdr:to>
    <xdr:sp macro="" textlink="">
      <xdr:nvSpPr>
        <xdr:cNvPr id="137" name="楕円 136"/>
        <xdr:cNvSpPr/>
      </xdr:nvSpPr>
      <xdr:spPr>
        <a:xfrm>
          <a:off x="6921500" y="673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95869</xdr:rowOff>
    </xdr:from>
    <xdr:to>
      <xdr:col>41</xdr:col>
      <xdr:colOff>50800</xdr:colOff>
      <xdr:row>39</xdr:row>
      <xdr:rowOff>136423</xdr:rowOff>
    </xdr:to>
    <xdr:cxnSp macro="">
      <xdr:nvCxnSpPr>
        <xdr:cNvPr id="138" name="直線コネクタ 137"/>
        <xdr:cNvCxnSpPr/>
      </xdr:nvCxnSpPr>
      <xdr:spPr>
        <a:xfrm>
          <a:off x="6972300" y="6782419"/>
          <a:ext cx="889000" cy="4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119279</xdr:rowOff>
    </xdr:from>
    <xdr:ext cx="534377" cy="259045"/>
    <xdr:sp macro="" textlink="">
      <xdr:nvSpPr>
        <xdr:cNvPr id="139" name="n_1aveValue【道路】&#10;一人当たり延長"/>
        <xdr:cNvSpPr txBox="1"/>
      </xdr:nvSpPr>
      <xdr:spPr>
        <a:xfrm>
          <a:off x="9359411" y="69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40" name="n_2aveValue【道路】&#10;一人当たり延長"/>
        <xdr:cNvSpPr txBox="1"/>
      </xdr:nvSpPr>
      <xdr:spPr>
        <a:xfrm>
          <a:off x="8483111" y="69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41" name="n_3aveValue【道路】&#10;一人当たり延長"/>
        <xdr:cNvSpPr txBox="1"/>
      </xdr:nvSpPr>
      <xdr:spPr>
        <a:xfrm>
          <a:off x="7594111"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149829</xdr:rowOff>
    </xdr:from>
    <xdr:ext cx="534377" cy="259045"/>
    <xdr:sp macro="" textlink="">
      <xdr:nvSpPr>
        <xdr:cNvPr id="142" name="n_4aveValue【道路】&#10;一人当たり延長"/>
        <xdr:cNvSpPr txBox="1"/>
      </xdr:nvSpPr>
      <xdr:spPr>
        <a:xfrm>
          <a:off x="6705111" y="70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140217</xdr:rowOff>
    </xdr:from>
    <xdr:ext cx="534377" cy="259045"/>
    <xdr:sp macro="" textlink="">
      <xdr:nvSpPr>
        <xdr:cNvPr id="143" name="n_1mainValue【道路】&#10;一人当たり延長"/>
        <xdr:cNvSpPr txBox="1"/>
      </xdr:nvSpPr>
      <xdr:spPr>
        <a:xfrm>
          <a:off x="9359411" y="648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150504</xdr:rowOff>
    </xdr:from>
    <xdr:ext cx="534377" cy="259045"/>
    <xdr:sp macro="" textlink="">
      <xdr:nvSpPr>
        <xdr:cNvPr id="144" name="n_2mainValue【道路】&#10;一人当たり延長"/>
        <xdr:cNvSpPr txBox="1"/>
      </xdr:nvSpPr>
      <xdr:spPr>
        <a:xfrm>
          <a:off x="8483111" y="64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32300</xdr:rowOff>
    </xdr:from>
    <xdr:ext cx="534377" cy="259045"/>
    <xdr:sp macro="" textlink="">
      <xdr:nvSpPr>
        <xdr:cNvPr id="145" name="n_3mainValue【道路】&#10;一人当たり延長"/>
        <xdr:cNvSpPr txBox="1"/>
      </xdr:nvSpPr>
      <xdr:spPr>
        <a:xfrm>
          <a:off x="7594111" y="654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163196</xdr:rowOff>
    </xdr:from>
    <xdr:ext cx="534377" cy="259045"/>
    <xdr:sp macro="" textlink="">
      <xdr:nvSpPr>
        <xdr:cNvPr id="146" name="n_4mainValue【道路】&#10;一人当たり延長"/>
        <xdr:cNvSpPr txBox="1"/>
      </xdr:nvSpPr>
      <xdr:spPr>
        <a:xfrm>
          <a:off x="6705111" y="650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75" name="【橋りょう・トンネル】&#10;有形固定資産減価償却率平均値テキスト"/>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86360</xdr:rowOff>
    </xdr:from>
    <xdr:to>
      <xdr:col>24</xdr:col>
      <xdr:colOff>114300</xdr:colOff>
      <xdr:row>62</xdr:row>
      <xdr:rowOff>16510</xdr:rowOff>
    </xdr:to>
    <xdr:sp macro="" textlink="">
      <xdr:nvSpPr>
        <xdr:cNvPr id="186" name="楕円 185"/>
        <xdr:cNvSpPr/>
      </xdr:nvSpPr>
      <xdr:spPr>
        <a:xfrm>
          <a:off x="4584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109237</xdr:rowOff>
    </xdr:from>
    <xdr:ext cx="405111" cy="259045"/>
    <xdr:sp macro="" textlink="">
      <xdr:nvSpPr>
        <xdr:cNvPr id="187" name="【橋りょう・トンネル】&#10;有形固定資産減価償却率該当値テキスト"/>
        <xdr:cNvSpPr txBox="1"/>
      </xdr:nvSpPr>
      <xdr:spPr>
        <a:xfrm>
          <a:off x="4673600" y="10396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65405</xdr:rowOff>
    </xdr:from>
    <xdr:to>
      <xdr:col>20</xdr:col>
      <xdr:colOff>38100</xdr:colOff>
      <xdr:row>61</xdr:row>
      <xdr:rowOff>167005</xdr:rowOff>
    </xdr:to>
    <xdr:sp macro="" textlink="">
      <xdr:nvSpPr>
        <xdr:cNvPr id="188" name="楕円 187"/>
        <xdr:cNvSpPr/>
      </xdr:nvSpPr>
      <xdr:spPr>
        <a:xfrm>
          <a:off x="3746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116205</xdr:rowOff>
    </xdr:from>
    <xdr:to>
      <xdr:col>24</xdr:col>
      <xdr:colOff>63500</xdr:colOff>
      <xdr:row>61</xdr:row>
      <xdr:rowOff>137160</xdr:rowOff>
    </xdr:to>
    <xdr:cxnSp macro="">
      <xdr:nvCxnSpPr>
        <xdr:cNvPr id="189" name="直線コネクタ 188"/>
        <xdr:cNvCxnSpPr/>
      </xdr:nvCxnSpPr>
      <xdr:spPr>
        <a:xfrm>
          <a:off x="3797300" y="1057465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42545</xdr:rowOff>
    </xdr:from>
    <xdr:to>
      <xdr:col>15</xdr:col>
      <xdr:colOff>101600</xdr:colOff>
      <xdr:row>61</xdr:row>
      <xdr:rowOff>144145</xdr:rowOff>
    </xdr:to>
    <xdr:sp macro="" textlink="">
      <xdr:nvSpPr>
        <xdr:cNvPr id="190" name="楕円 189"/>
        <xdr:cNvSpPr/>
      </xdr:nvSpPr>
      <xdr:spPr>
        <a:xfrm>
          <a:off x="2857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93345</xdr:rowOff>
    </xdr:from>
    <xdr:to>
      <xdr:col>19</xdr:col>
      <xdr:colOff>177800</xdr:colOff>
      <xdr:row>61</xdr:row>
      <xdr:rowOff>116205</xdr:rowOff>
    </xdr:to>
    <xdr:cxnSp macro="">
      <xdr:nvCxnSpPr>
        <xdr:cNvPr id="191" name="直線コネクタ 190"/>
        <xdr:cNvCxnSpPr/>
      </xdr:nvCxnSpPr>
      <xdr:spPr>
        <a:xfrm>
          <a:off x="2908300" y="105517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19685</xdr:rowOff>
    </xdr:from>
    <xdr:to>
      <xdr:col>10</xdr:col>
      <xdr:colOff>165100</xdr:colOff>
      <xdr:row>61</xdr:row>
      <xdr:rowOff>121285</xdr:rowOff>
    </xdr:to>
    <xdr:sp macro="" textlink="">
      <xdr:nvSpPr>
        <xdr:cNvPr id="192" name="楕円 191"/>
        <xdr:cNvSpPr/>
      </xdr:nvSpPr>
      <xdr:spPr>
        <a:xfrm>
          <a:off x="1968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70485</xdr:rowOff>
    </xdr:from>
    <xdr:to>
      <xdr:col>15</xdr:col>
      <xdr:colOff>50800</xdr:colOff>
      <xdr:row>61</xdr:row>
      <xdr:rowOff>93345</xdr:rowOff>
    </xdr:to>
    <xdr:cxnSp macro="">
      <xdr:nvCxnSpPr>
        <xdr:cNvPr id="193" name="直線コネクタ 192"/>
        <xdr:cNvCxnSpPr/>
      </xdr:nvCxnSpPr>
      <xdr:spPr>
        <a:xfrm>
          <a:off x="2019300" y="105289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166370</xdr:rowOff>
    </xdr:from>
    <xdr:to>
      <xdr:col>6</xdr:col>
      <xdr:colOff>38100</xdr:colOff>
      <xdr:row>61</xdr:row>
      <xdr:rowOff>96520</xdr:rowOff>
    </xdr:to>
    <xdr:sp macro="" textlink="">
      <xdr:nvSpPr>
        <xdr:cNvPr id="194" name="楕円 193"/>
        <xdr:cNvSpPr/>
      </xdr:nvSpPr>
      <xdr:spPr>
        <a:xfrm>
          <a:off x="1079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45720</xdr:rowOff>
    </xdr:from>
    <xdr:to>
      <xdr:col>10</xdr:col>
      <xdr:colOff>114300</xdr:colOff>
      <xdr:row>61</xdr:row>
      <xdr:rowOff>70485</xdr:rowOff>
    </xdr:to>
    <xdr:cxnSp macro="">
      <xdr:nvCxnSpPr>
        <xdr:cNvPr id="195" name="直線コネクタ 194"/>
        <xdr:cNvCxnSpPr/>
      </xdr:nvCxnSpPr>
      <xdr:spPr>
        <a:xfrm>
          <a:off x="1130300" y="105041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96" name="n_1aveValue【橋りょう・トンネル】&#10;有形固定資産減価償却率"/>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97" name="n_2aveValue【橋りょう・トンネル】&#10;有形固定資産減価償却率"/>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8" name="n_3aveValue【橋りょう・トンネ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137177</xdr:rowOff>
    </xdr:from>
    <xdr:ext cx="405111" cy="259045"/>
    <xdr:sp macro="" textlink="">
      <xdr:nvSpPr>
        <xdr:cNvPr id="199" name="n_4aveValue【橋りょう・トンネル】&#10;有形固定資産減価償却率"/>
        <xdr:cNvSpPr txBox="1"/>
      </xdr:nvSpPr>
      <xdr:spPr>
        <a:xfrm>
          <a:off x="927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12082</xdr:rowOff>
    </xdr:from>
    <xdr:ext cx="405111" cy="259045"/>
    <xdr:sp macro="" textlink="">
      <xdr:nvSpPr>
        <xdr:cNvPr id="200" name="n_1mainValue【橋りょう・トンネル】&#10;有形固定資産減価償却率"/>
        <xdr:cNvSpPr txBox="1"/>
      </xdr:nvSpPr>
      <xdr:spPr>
        <a:xfrm>
          <a:off x="3582044" y="1029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160672</xdr:rowOff>
    </xdr:from>
    <xdr:ext cx="405111" cy="259045"/>
    <xdr:sp macro="" textlink="">
      <xdr:nvSpPr>
        <xdr:cNvPr id="201" name="n_2mainValue【橋りょう・トンネル】&#10;有形固定資産減価償却率"/>
        <xdr:cNvSpPr txBox="1"/>
      </xdr:nvSpPr>
      <xdr:spPr>
        <a:xfrm>
          <a:off x="2705744" y="10276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137812</xdr:rowOff>
    </xdr:from>
    <xdr:ext cx="405111" cy="259045"/>
    <xdr:sp macro="" textlink="">
      <xdr:nvSpPr>
        <xdr:cNvPr id="202" name="n_3mainValue【橋りょう・トンネル】&#10;有形固定資産減価償却率"/>
        <xdr:cNvSpPr txBox="1"/>
      </xdr:nvSpPr>
      <xdr:spPr>
        <a:xfrm>
          <a:off x="1816744" y="1025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113047</xdr:rowOff>
    </xdr:from>
    <xdr:ext cx="405111" cy="259045"/>
    <xdr:sp macro="" textlink="">
      <xdr:nvSpPr>
        <xdr:cNvPr id="203" name="n_4mainValue【橋りょう・トンネル】&#10;有形固定資産減価償却率"/>
        <xdr:cNvSpPr txBox="1"/>
      </xdr:nvSpPr>
      <xdr:spPr>
        <a:xfrm>
          <a:off x="92774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30" name="【橋りょう・トンネル】&#10;一人当たり有形固定資産（償却資産）額平均値テキスト"/>
        <xdr:cNvSpPr txBox="1"/>
      </xdr:nvSpPr>
      <xdr:spPr>
        <a:xfrm>
          <a:off x="10515600"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110179</xdr:rowOff>
    </xdr:from>
    <xdr:to>
      <xdr:col>55</xdr:col>
      <xdr:colOff>50800</xdr:colOff>
      <xdr:row>61</xdr:row>
      <xdr:rowOff>40329</xdr:rowOff>
    </xdr:to>
    <xdr:sp macro="" textlink="">
      <xdr:nvSpPr>
        <xdr:cNvPr id="241" name="楕円 240"/>
        <xdr:cNvSpPr/>
      </xdr:nvSpPr>
      <xdr:spPr>
        <a:xfrm>
          <a:off x="10426700" y="1039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133056</xdr:rowOff>
    </xdr:from>
    <xdr:ext cx="599010" cy="259045"/>
    <xdr:sp macro="" textlink="">
      <xdr:nvSpPr>
        <xdr:cNvPr id="242" name="【橋りょう・トンネル】&#10;一人当たり有形固定資産（償却資産）額該当値テキスト"/>
        <xdr:cNvSpPr txBox="1"/>
      </xdr:nvSpPr>
      <xdr:spPr>
        <a:xfrm>
          <a:off x="10515600" y="10248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121643</xdr:rowOff>
    </xdr:from>
    <xdr:to>
      <xdr:col>50</xdr:col>
      <xdr:colOff>165100</xdr:colOff>
      <xdr:row>61</xdr:row>
      <xdr:rowOff>51793</xdr:rowOff>
    </xdr:to>
    <xdr:sp macro="" textlink="">
      <xdr:nvSpPr>
        <xdr:cNvPr id="243" name="楕円 242"/>
        <xdr:cNvSpPr/>
      </xdr:nvSpPr>
      <xdr:spPr>
        <a:xfrm>
          <a:off x="9588500" y="1040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160979</xdr:rowOff>
    </xdr:from>
    <xdr:to>
      <xdr:col>55</xdr:col>
      <xdr:colOff>0</xdr:colOff>
      <xdr:row>61</xdr:row>
      <xdr:rowOff>993</xdr:rowOff>
    </xdr:to>
    <xdr:cxnSp macro="">
      <xdr:nvCxnSpPr>
        <xdr:cNvPr id="244" name="直線コネクタ 243"/>
        <xdr:cNvCxnSpPr/>
      </xdr:nvCxnSpPr>
      <xdr:spPr>
        <a:xfrm flipV="1">
          <a:off x="9639300" y="10447979"/>
          <a:ext cx="838200" cy="1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134773</xdr:rowOff>
    </xdr:from>
    <xdr:to>
      <xdr:col>46</xdr:col>
      <xdr:colOff>38100</xdr:colOff>
      <xdr:row>61</xdr:row>
      <xdr:rowOff>64923</xdr:rowOff>
    </xdr:to>
    <xdr:sp macro="" textlink="">
      <xdr:nvSpPr>
        <xdr:cNvPr id="245" name="楕円 244"/>
        <xdr:cNvSpPr/>
      </xdr:nvSpPr>
      <xdr:spPr>
        <a:xfrm>
          <a:off x="8699500" y="104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993</xdr:rowOff>
    </xdr:from>
    <xdr:to>
      <xdr:col>50</xdr:col>
      <xdr:colOff>114300</xdr:colOff>
      <xdr:row>61</xdr:row>
      <xdr:rowOff>14123</xdr:rowOff>
    </xdr:to>
    <xdr:cxnSp macro="">
      <xdr:nvCxnSpPr>
        <xdr:cNvPr id="246" name="直線コネクタ 245"/>
        <xdr:cNvCxnSpPr/>
      </xdr:nvCxnSpPr>
      <xdr:spPr>
        <a:xfrm flipV="1">
          <a:off x="8750300" y="10459443"/>
          <a:ext cx="889000" cy="1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145684</xdr:rowOff>
    </xdr:from>
    <xdr:to>
      <xdr:col>41</xdr:col>
      <xdr:colOff>101600</xdr:colOff>
      <xdr:row>61</xdr:row>
      <xdr:rowOff>75834</xdr:rowOff>
    </xdr:to>
    <xdr:sp macro="" textlink="">
      <xdr:nvSpPr>
        <xdr:cNvPr id="247" name="楕円 246"/>
        <xdr:cNvSpPr/>
      </xdr:nvSpPr>
      <xdr:spPr>
        <a:xfrm>
          <a:off x="7810500" y="1043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14123</xdr:rowOff>
    </xdr:from>
    <xdr:to>
      <xdr:col>45</xdr:col>
      <xdr:colOff>177800</xdr:colOff>
      <xdr:row>61</xdr:row>
      <xdr:rowOff>25034</xdr:rowOff>
    </xdr:to>
    <xdr:cxnSp macro="">
      <xdr:nvCxnSpPr>
        <xdr:cNvPr id="248" name="直線コネクタ 247"/>
        <xdr:cNvCxnSpPr/>
      </xdr:nvCxnSpPr>
      <xdr:spPr>
        <a:xfrm flipV="1">
          <a:off x="7861300" y="10472573"/>
          <a:ext cx="889000" cy="1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154067</xdr:rowOff>
    </xdr:from>
    <xdr:to>
      <xdr:col>36</xdr:col>
      <xdr:colOff>165100</xdr:colOff>
      <xdr:row>61</xdr:row>
      <xdr:rowOff>84217</xdr:rowOff>
    </xdr:to>
    <xdr:sp macro="" textlink="">
      <xdr:nvSpPr>
        <xdr:cNvPr id="249" name="楕円 248"/>
        <xdr:cNvSpPr/>
      </xdr:nvSpPr>
      <xdr:spPr>
        <a:xfrm>
          <a:off x="6921500" y="1044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25034</xdr:rowOff>
    </xdr:from>
    <xdr:to>
      <xdr:col>41</xdr:col>
      <xdr:colOff>50800</xdr:colOff>
      <xdr:row>61</xdr:row>
      <xdr:rowOff>33417</xdr:rowOff>
    </xdr:to>
    <xdr:cxnSp macro="">
      <xdr:nvCxnSpPr>
        <xdr:cNvPr id="250" name="直線コネクタ 249"/>
        <xdr:cNvCxnSpPr/>
      </xdr:nvCxnSpPr>
      <xdr:spPr>
        <a:xfrm flipV="1">
          <a:off x="6972300" y="10483484"/>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49623</xdr:rowOff>
    </xdr:from>
    <xdr:ext cx="599010" cy="259045"/>
    <xdr:sp macro="" textlink="">
      <xdr:nvSpPr>
        <xdr:cNvPr id="251" name="n_1aveValue【橋りょう・トンネル】&#10;一人当たり有形固定資産（償却資産）額"/>
        <xdr:cNvSpPr txBox="1"/>
      </xdr:nvSpPr>
      <xdr:spPr>
        <a:xfrm>
          <a:off x="9327095" y="1067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58996</xdr:rowOff>
    </xdr:from>
    <xdr:ext cx="599010" cy="259045"/>
    <xdr:sp macro="" textlink="">
      <xdr:nvSpPr>
        <xdr:cNvPr id="252" name="n_2aveValue【橋りょう・トンネル】&#10;一人当たり有形固定資産（償却資産）額"/>
        <xdr:cNvSpPr txBox="1"/>
      </xdr:nvSpPr>
      <xdr:spPr>
        <a:xfrm>
          <a:off x="84507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68594</xdr:rowOff>
    </xdr:from>
    <xdr:ext cx="599010" cy="259045"/>
    <xdr:sp macro="" textlink="">
      <xdr:nvSpPr>
        <xdr:cNvPr id="253" name="n_3aveValue【橋りょう・トンネル】&#10;一人当たり有形固定資産（償却資産）額"/>
        <xdr:cNvSpPr txBox="1"/>
      </xdr:nvSpPr>
      <xdr:spPr>
        <a:xfrm>
          <a:off x="7561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138136</xdr:rowOff>
    </xdr:from>
    <xdr:ext cx="599010" cy="259045"/>
    <xdr:sp macro="" textlink="">
      <xdr:nvSpPr>
        <xdr:cNvPr id="254" name="n_4aveValue【橋りょう・トンネル】&#10;一人当たり有形固定資産（償却資産）額"/>
        <xdr:cNvSpPr txBox="1"/>
      </xdr:nvSpPr>
      <xdr:spPr>
        <a:xfrm>
          <a:off x="6672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68320</xdr:rowOff>
    </xdr:from>
    <xdr:ext cx="599010" cy="259045"/>
    <xdr:sp macro="" textlink="">
      <xdr:nvSpPr>
        <xdr:cNvPr id="255" name="n_1mainValue【橋りょう・トンネル】&#10;一人当たり有形固定資産（償却資産）額"/>
        <xdr:cNvSpPr txBox="1"/>
      </xdr:nvSpPr>
      <xdr:spPr>
        <a:xfrm>
          <a:off x="9327095" y="1018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81450</xdr:rowOff>
    </xdr:from>
    <xdr:ext cx="599010" cy="259045"/>
    <xdr:sp macro="" textlink="">
      <xdr:nvSpPr>
        <xdr:cNvPr id="256" name="n_2mainValue【橋りょう・トンネル】&#10;一人当たり有形固定資産（償却資産）額"/>
        <xdr:cNvSpPr txBox="1"/>
      </xdr:nvSpPr>
      <xdr:spPr>
        <a:xfrm>
          <a:off x="8450795" y="101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92361</xdr:rowOff>
    </xdr:from>
    <xdr:ext cx="599010" cy="259045"/>
    <xdr:sp macro="" textlink="">
      <xdr:nvSpPr>
        <xdr:cNvPr id="257" name="n_3mainValue【橋りょう・トンネル】&#10;一人当たり有形固定資産（償却資産）額"/>
        <xdr:cNvSpPr txBox="1"/>
      </xdr:nvSpPr>
      <xdr:spPr>
        <a:xfrm>
          <a:off x="7561795" y="1020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100744</xdr:rowOff>
    </xdr:from>
    <xdr:ext cx="599010" cy="259045"/>
    <xdr:sp macro="" textlink="">
      <xdr:nvSpPr>
        <xdr:cNvPr id="258" name="n_4mainValue【橋りょう・トンネル】&#10;一人当たり有形固定資産（償却資産）額"/>
        <xdr:cNvSpPr txBox="1"/>
      </xdr:nvSpPr>
      <xdr:spPr>
        <a:xfrm>
          <a:off x="6672795" y="1021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88"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156845</xdr:rowOff>
    </xdr:from>
    <xdr:to>
      <xdr:col>24</xdr:col>
      <xdr:colOff>114300</xdr:colOff>
      <xdr:row>82</xdr:row>
      <xdr:rowOff>86995</xdr:rowOff>
    </xdr:to>
    <xdr:sp macro="" textlink="">
      <xdr:nvSpPr>
        <xdr:cNvPr id="299" name="楕円 298"/>
        <xdr:cNvSpPr/>
      </xdr:nvSpPr>
      <xdr:spPr>
        <a:xfrm>
          <a:off x="45847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8272</xdr:rowOff>
    </xdr:from>
    <xdr:ext cx="405111" cy="259045"/>
    <xdr:sp macro="" textlink="">
      <xdr:nvSpPr>
        <xdr:cNvPr id="300" name="【公営住宅】&#10;有形固定資産減価償却率該当値テキスト"/>
        <xdr:cNvSpPr txBox="1"/>
      </xdr:nvSpPr>
      <xdr:spPr>
        <a:xfrm>
          <a:off x="4673600"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12064</xdr:rowOff>
    </xdr:from>
    <xdr:to>
      <xdr:col>20</xdr:col>
      <xdr:colOff>38100</xdr:colOff>
      <xdr:row>82</xdr:row>
      <xdr:rowOff>113664</xdr:rowOff>
    </xdr:to>
    <xdr:sp macro="" textlink="">
      <xdr:nvSpPr>
        <xdr:cNvPr id="301" name="楕円 300"/>
        <xdr:cNvSpPr/>
      </xdr:nvSpPr>
      <xdr:spPr>
        <a:xfrm>
          <a:off x="3746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36195</xdr:rowOff>
    </xdr:from>
    <xdr:to>
      <xdr:col>24</xdr:col>
      <xdr:colOff>63500</xdr:colOff>
      <xdr:row>82</xdr:row>
      <xdr:rowOff>62864</xdr:rowOff>
    </xdr:to>
    <xdr:cxnSp macro="">
      <xdr:nvCxnSpPr>
        <xdr:cNvPr id="302" name="直線コネクタ 301"/>
        <xdr:cNvCxnSpPr/>
      </xdr:nvCxnSpPr>
      <xdr:spPr>
        <a:xfrm flipV="1">
          <a:off x="3797300" y="14095095"/>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8255</xdr:rowOff>
    </xdr:from>
    <xdr:to>
      <xdr:col>15</xdr:col>
      <xdr:colOff>101600</xdr:colOff>
      <xdr:row>82</xdr:row>
      <xdr:rowOff>109855</xdr:rowOff>
    </xdr:to>
    <xdr:sp macro="" textlink="">
      <xdr:nvSpPr>
        <xdr:cNvPr id="303" name="楕円 302"/>
        <xdr:cNvSpPr/>
      </xdr:nvSpPr>
      <xdr:spPr>
        <a:xfrm>
          <a:off x="28575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59055</xdr:rowOff>
    </xdr:from>
    <xdr:to>
      <xdr:col>19</xdr:col>
      <xdr:colOff>177800</xdr:colOff>
      <xdr:row>82</xdr:row>
      <xdr:rowOff>62864</xdr:rowOff>
    </xdr:to>
    <xdr:cxnSp macro="">
      <xdr:nvCxnSpPr>
        <xdr:cNvPr id="304" name="直線コネクタ 303"/>
        <xdr:cNvCxnSpPr/>
      </xdr:nvCxnSpPr>
      <xdr:spPr>
        <a:xfrm>
          <a:off x="2908300" y="141179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132080</xdr:rowOff>
    </xdr:from>
    <xdr:to>
      <xdr:col>10</xdr:col>
      <xdr:colOff>165100</xdr:colOff>
      <xdr:row>82</xdr:row>
      <xdr:rowOff>62230</xdr:rowOff>
    </xdr:to>
    <xdr:sp macro="" textlink="">
      <xdr:nvSpPr>
        <xdr:cNvPr id="305" name="楕円 304"/>
        <xdr:cNvSpPr/>
      </xdr:nvSpPr>
      <xdr:spPr>
        <a:xfrm>
          <a:off x="1968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11430</xdr:rowOff>
    </xdr:from>
    <xdr:to>
      <xdr:col>15</xdr:col>
      <xdr:colOff>50800</xdr:colOff>
      <xdr:row>82</xdr:row>
      <xdr:rowOff>59055</xdr:rowOff>
    </xdr:to>
    <xdr:cxnSp macro="">
      <xdr:nvCxnSpPr>
        <xdr:cNvPr id="306" name="直線コネクタ 305"/>
        <xdr:cNvCxnSpPr/>
      </xdr:nvCxnSpPr>
      <xdr:spPr>
        <a:xfrm>
          <a:off x="2019300" y="140703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114936</xdr:rowOff>
    </xdr:from>
    <xdr:to>
      <xdr:col>6</xdr:col>
      <xdr:colOff>38100</xdr:colOff>
      <xdr:row>82</xdr:row>
      <xdr:rowOff>45086</xdr:rowOff>
    </xdr:to>
    <xdr:sp macro="" textlink="">
      <xdr:nvSpPr>
        <xdr:cNvPr id="307" name="楕円 306"/>
        <xdr:cNvSpPr/>
      </xdr:nvSpPr>
      <xdr:spPr>
        <a:xfrm>
          <a:off x="10795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165736</xdr:rowOff>
    </xdr:from>
    <xdr:to>
      <xdr:col>10</xdr:col>
      <xdr:colOff>114300</xdr:colOff>
      <xdr:row>82</xdr:row>
      <xdr:rowOff>11430</xdr:rowOff>
    </xdr:to>
    <xdr:cxnSp macro="">
      <xdr:nvCxnSpPr>
        <xdr:cNvPr id="308" name="直線コネクタ 307"/>
        <xdr:cNvCxnSpPr/>
      </xdr:nvCxnSpPr>
      <xdr:spPr>
        <a:xfrm>
          <a:off x="1130300" y="1405318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28591</xdr:rowOff>
    </xdr:from>
    <xdr:ext cx="405111" cy="259045"/>
    <xdr:sp macro="" textlink="">
      <xdr:nvSpPr>
        <xdr:cNvPr id="309" name="n_1aveValue【公営住宅】&#10;有形固定資産減価償却率"/>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310" name="n_2aveValue【公営住宅】&#10;有形固定資産減価償却率"/>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1"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121938</xdr:rowOff>
    </xdr:from>
    <xdr:ext cx="405111" cy="259045"/>
    <xdr:sp macro="" textlink="">
      <xdr:nvSpPr>
        <xdr:cNvPr id="312" name="n_4aveValue【公営住宅】&#10;有形固定資産減価償却率"/>
        <xdr:cNvSpPr txBox="1"/>
      </xdr:nvSpPr>
      <xdr:spPr>
        <a:xfrm>
          <a:off x="927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130191</xdr:rowOff>
    </xdr:from>
    <xdr:ext cx="405111" cy="259045"/>
    <xdr:sp macro="" textlink="">
      <xdr:nvSpPr>
        <xdr:cNvPr id="313" name="n_1mainValue【公営住宅】&#10;有形固定資産減価償却率"/>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126382</xdr:rowOff>
    </xdr:from>
    <xdr:ext cx="405111" cy="259045"/>
    <xdr:sp macro="" textlink="">
      <xdr:nvSpPr>
        <xdr:cNvPr id="314" name="n_2mainValue【公営住宅】&#10;有形固定資産減価償却率"/>
        <xdr:cNvSpPr txBox="1"/>
      </xdr:nvSpPr>
      <xdr:spPr>
        <a:xfrm>
          <a:off x="2705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78757</xdr:rowOff>
    </xdr:from>
    <xdr:ext cx="405111" cy="259045"/>
    <xdr:sp macro="" textlink="">
      <xdr:nvSpPr>
        <xdr:cNvPr id="315" name="n_3mainValue【公営住宅】&#10;有形固定資産減価償却率"/>
        <xdr:cNvSpPr txBox="1"/>
      </xdr:nvSpPr>
      <xdr:spPr>
        <a:xfrm>
          <a:off x="1816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61613</xdr:rowOff>
    </xdr:from>
    <xdr:ext cx="405111" cy="259045"/>
    <xdr:sp macro="" textlink="">
      <xdr:nvSpPr>
        <xdr:cNvPr id="316" name="n_4mainValue【公営住宅】&#10;有形固定資産減価償却率"/>
        <xdr:cNvSpPr txBox="1"/>
      </xdr:nvSpPr>
      <xdr:spPr>
        <a:xfrm>
          <a:off x="927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3"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65984</xdr:rowOff>
    </xdr:from>
    <xdr:to>
      <xdr:col>55</xdr:col>
      <xdr:colOff>50800</xdr:colOff>
      <xdr:row>85</xdr:row>
      <xdr:rowOff>167584</xdr:rowOff>
    </xdr:to>
    <xdr:sp macro="" textlink="">
      <xdr:nvSpPr>
        <xdr:cNvPr id="354" name="楕円 353"/>
        <xdr:cNvSpPr/>
      </xdr:nvSpPr>
      <xdr:spPr>
        <a:xfrm>
          <a:off x="10426700" y="1463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25361</xdr:rowOff>
    </xdr:from>
    <xdr:ext cx="469744" cy="259045"/>
    <xdr:sp macro="" textlink="">
      <xdr:nvSpPr>
        <xdr:cNvPr id="355" name="【公営住宅】&#10;一人当たり面積該当値テキスト"/>
        <xdr:cNvSpPr txBox="1"/>
      </xdr:nvSpPr>
      <xdr:spPr>
        <a:xfrm>
          <a:off x="10515600" y="1442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68362</xdr:rowOff>
    </xdr:from>
    <xdr:to>
      <xdr:col>50</xdr:col>
      <xdr:colOff>165100</xdr:colOff>
      <xdr:row>85</xdr:row>
      <xdr:rowOff>169962</xdr:rowOff>
    </xdr:to>
    <xdr:sp macro="" textlink="">
      <xdr:nvSpPr>
        <xdr:cNvPr id="356" name="楕円 355"/>
        <xdr:cNvSpPr/>
      </xdr:nvSpPr>
      <xdr:spPr>
        <a:xfrm>
          <a:off x="9588500" y="1464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116784</xdr:rowOff>
    </xdr:from>
    <xdr:to>
      <xdr:col>55</xdr:col>
      <xdr:colOff>0</xdr:colOff>
      <xdr:row>85</xdr:row>
      <xdr:rowOff>119162</xdr:rowOff>
    </xdr:to>
    <xdr:cxnSp macro="">
      <xdr:nvCxnSpPr>
        <xdr:cNvPr id="357" name="直線コネクタ 356"/>
        <xdr:cNvCxnSpPr/>
      </xdr:nvCxnSpPr>
      <xdr:spPr>
        <a:xfrm flipV="1">
          <a:off x="9639300" y="14690034"/>
          <a:ext cx="8382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72248</xdr:rowOff>
    </xdr:from>
    <xdr:to>
      <xdr:col>46</xdr:col>
      <xdr:colOff>38100</xdr:colOff>
      <xdr:row>86</xdr:row>
      <xdr:rowOff>2398</xdr:rowOff>
    </xdr:to>
    <xdr:sp macro="" textlink="">
      <xdr:nvSpPr>
        <xdr:cNvPr id="358" name="楕円 357"/>
        <xdr:cNvSpPr/>
      </xdr:nvSpPr>
      <xdr:spPr>
        <a:xfrm>
          <a:off x="8699500" y="1464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119162</xdr:rowOff>
    </xdr:from>
    <xdr:to>
      <xdr:col>50</xdr:col>
      <xdr:colOff>114300</xdr:colOff>
      <xdr:row>85</xdr:row>
      <xdr:rowOff>123048</xdr:rowOff>
    </xdr:to>
    <xdr:cxnSp macro="">
      <xdr:nvCxnSpPr>
        <xdr:cNvPr id="359" name="直線コネクタ 358"/>
        <xdr:cNvCxnSpPr/>
      </xdr:nvCxnSpPr>
      <xdr:spPr>
        <a:xfrm flipV="1">
          <a:off x="8750300" y="14692412"/>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71425</xdr:rowOff>
    </xdr:from>
    <xdr:to>
      <xdr:col>41</xdr:col>
      <xdr:colOff>101600</xdr:colOff>
      <xdr:row>86</xdr:row>
      <xdr:rowOff>1575</xdr:rowOff>
    </xdr:to>
    <xdr:sp macro="" textlink="">
      <xdr:nvSpPr>
        <xdr:cNvPr id="360" name="楕円 359"/>
        <xdr:cNvSpPr/>
      </xdr:nvSpPr>
      <xdr:spPr>
        <a:xfrm>
          <a:off x="7810500" y="1464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122225</xdr:rowOff>
    </xdr:from>
    <xdr:to>
      <xdr:col>45</xdr:col>
      <xdr:colOff>177800</xdr:colOff>
      <xdr:row>85</xdr:row>
      <xdr:rowOff>123048</xdr:rowOff>
    </xdr:to>
    <xdr:cxnSp macro="">
      <xdr:nvCxnSpPr>
        <xdr:cNvPr id="361" name="直線コネクタ 360"/>
        <xdr:cNvCxnSpPr/>
      </xdr:nvCxnSpPr>
      <xdr:spPr>
        <a:xfrm>
          <a:off x="7861300" y="14695475"/>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74168</xdr:rowOff>
    </xdr:from>
    <xdr:to>
      <xdr:col>36</xdr:col>
      <xdr:colOff>165100</xdr:colOff>
      <xdr:row>86</xdr:row>
      <xdr:rowOff>4318</xdr:rowOff>
    </xdr:to>
    <xdr:sp macro="" textlink="">
      <xdr:nvSpPr>
        <xdr:cNvPr id="362" name="楕円 361"/>
        <xdr:cNvSpPr/>
      </xdr:nvSpPr>
      <xdr:spPr>
        <a:xfrm>
          <a:off x="6921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122225</xdr:rowOff>
    </xdr:from>
    <xdr:to>
      <xdr:col>41</xdr:col>
      <xdr:colOff>50800</xdr:colOff>
      <xdr:row>85</xdr:row>
      <xdr:rowOff>124968</xdr:rowOff>
    </xdr:to>
    <xdr:cxnSp macro="">
      <xdr:nvCxnSpPr>
        <xdr:cNvPr id="363" name="直線コネクタ 362"/>
        <xdr:cNvCxnSpPr/>
      </xdr:nvCxnSpPr>
      <xdr:spPr>
        <a:xfrm flipV="1">
          <a:off x="6972300" y="1469547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23105</xdr:rowOff>
    </xdr:from>
    <xdr:ext cx="469744" cy="259045"/>
    <xdr:sp macro="" textlink="">
      <xdr:nvSpPr>
        <xdr:cNvPr id="364" name="n_1aveValue【公営住宅】&#10;一人当たり面積"/>
        <xdr:cNvSpPr txBox="1"/>
      </xdr:nvSpPr>
      <xdr:spPr>
        <a:xfrm>
          <a:off x="93917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25300</xdr:rowOff>
    </xdr:from>
    <xdr:ext cx="469744" cy="259045"/>
    <xdr:sp macro="" textlink="">
      <xdr:nvSpPr>
        <xdr:cNvPr id="365" name="n_2aveValue【公営住宅】&#10;一人当たり面積"/>
        <xdr:cNvSpPr txBox="1"/>
      </xdr:nvSpPr>
      <xdr:spPr>
        <a:xfrm>
          <a:off x="8515427" y="1477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25985</xdr:rowOff>
    </xdr:from>
    <xdr:ext cx="469744" cy="259045"/>
    <xdr:sp macro="" textlink="">
      <xdr:nvSpPr>
        <xdr:cNvPr id="366" name="n_3aveValue【公営住宅】&#10;一人当たり面積"/>
        <xdr:cNvSpPr txBox="1"/>
      </xdr:nvSpPr>
      <xdr:spPr>
        <a:xfrm>
          <a:off x="7626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28912</xdr:rowOff>
    </xdr:from>
    <xdr:ext cx="469744" cy="259045"/>
    <xdr:sp macro="" textlink="">
      <xdr:nvSpPr>
        <xdr:cNvPr id="367" name="n_4aveValue【公営住宅】&#10;一人当たり面積"/>
        <xdr:cNvSpPr txBox="1"/>
      </xdr:nvSpPr>
      <xdr:spPr>
        <a:xfrm>
          <a:off x="6737427" y="1477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15039</xdr:rowOff>
    </xdr:from>
    <xdr:ext cx="469744" cy="259045"/>
    <xdr:sp macro="" textlink="">
      <xdr:nvSpPr>
        <xdr:cNvPr id="368" name="n_1mainValue【公営住宅】&#10;一人当たり面積"/>
        <xdr:cNvSpPr txBox="1"/>
      </xdr:nvSpPr>
      <xdr:spPr>
        <a:xfrm>
          <a:off x="9391727" y="1441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18925</xdr:rowOff>
    </xdr:from>
    <xdr:ext cx="469744" cy="259045"/>
    <xdr:sp macro="" textlink="">
      <xdr:nvSpPr>
        <xdr:cNvPr id="369" name="n_2mainValue【公営住宅】&#10;一人当たり面積"/>
        <xdr:cNvSpPr txBox="1"/>
      </xdr:nvSpPr>
      <xdr:spPr>
        <a:xfrm>
          <a:off x="8515427" y="1442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18102</xdr:rowOff>
    </xdr:from>
    <xdr:ext cx="469744" cy="259045"/>
    <xdr:sp macro="" textlink="">
      <xdr:nvSpPr>
        <xdr:cNvPr id="370" name="n_3mainValue【公営住宅】&#10;一人当たり面積"/>
        <xdr:cNvSpPr txBox="1"/>
      </xdr:nvSpPr>
      <xdr:spPr>
        <a:xfrm>
          <a:off x="7626427" y="1441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20845</xdr:rowOff>
    </xdr:from>
    <xdr:ext cx="469744" cy="259045"/>
    <xdr:sp macro="" textlink="">
      <xdr:nvSpPr>
        <xdr:cNvPr id="371" name="n_4mainValue【公営住宅】&#10;一人当たり面積"/>
        <xdr:cNvSpPr txBox="1"/>
      </xdr:nvSpPr>
      <xdr:spPr>
        <a:xfrm>
          <a:off x="6737427" y="1442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12" name="直線コネクタ 411"/>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3"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4" name="直線コネクタ 41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15"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16" name="直線コネクタ 415"/>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17"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18" name="フローチャート: 判断 417"/>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19" name="フローチャート: 判断 418"/>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20" name="フローチャート: 判断 419"/>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21" name="フローチャート: 判断 420"/>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22" name="フローチャート: 判断 421"/>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156845</xdr:rowOff>
    </xdr:from>
    <xdr:to>
      <xdr:col>85</xdr:col>
      <xdr:colOff>177800</xdr:colOff>
      <xdr:row>40</xdr:row>
      <xdr:rowOff>86995</xdr:rowOff>
    </xdr:to>
    <xdr:sp macro="" textlink="">
      <xdr:nvSpPr>
        <xdr:cNvPr id="428" name="楕円 427"/>
        <xdr:cNvSpPr/>
      </xdr:nvSpPr>
      <xdr:spPr>
        <a:xfrm>
          <a:off x="162687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135272</xdr:rowOff>
    </xdr:from>
    <xdr:ext cx="405111" cy="259045"/>
    <xdr:sp macro="" textlink="">
      <xdr:nvSpPr>
        <xdr:cNvPr id="429" name="【認定こども園・幼稚園・保育所】&#10;有形固定資産減価償却率該当値テキスト"/>
        <xdr:cNvSpPr txBox="1"/>
      </xdr:nvSpPr>
      <xdr:spPr>
        <a:xfrm>
          <a:off x="16357600"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120650</xdr:rowOff>
    </xdr:from>
    <xdr:to>
      <xdr:col>81</xdr:col>
      <xdr:colOff>101600</xdr:colOff>
      <xdr:row>40</xdr:row>
      <xdr:rowOff>50800</xdr:rowOff>
    </xdr:to>
    <xdr:sp macro="" textlink="">
      <xdr:nvSpPr>
        <xdr:cNvPr id="430" name="楕円 429"/>
        <xdr:cNvSpPr/>
      </xdr:nvSpPr>
      <xdr:spPr>
        <a:xfrm>
          <a:off x="15430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0</xdr:rowOff>
    </xdr:from>
    <xdr:to>
      <xdr:col>85</xdr:col>
      <xdr:colOff>127000</xdr:colOff>
      <xdr:row>40</xdr:row>
      <xdr:rowOff>36195</xdr:rowOff>
    </xdr:to>
    <xdr:cxnSp macro="">
      <xdr:nvCxnSpPr>
        <xdr:cNvPr id="431" name="直線コネクタ 430"/>
        <xdr:cNvCxnSpPr/>
      </xdr:nvCxnSpPr>
      <xdr:spPr>
        <a:xfrm>
          <a:off x="15481300" y="68580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55880</xdr:rowOff>
    </xdr:from>
    <xdr:to>
      <xdr:col>76</xdr:col>
      <xdr:colOff>165100</xdr:colOff>
      <xdr:row>39</xdr:row>
      <xdr:rowOff>157480</xdr:rowOff>
    </xdr:to>
    <xdr:sp macro="" textlink="">
      <xdr:nvSpPr>
        <xdr:cNvPr id="432" name="楕円 431"/>
        <xdr:cNvSpPr/>
      </xdr:nvSpPr>
      <xdr:spPr>
        <a:xfrm>
          <a:off x="14541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106680</xdr:rowOff>
    </xdr:from>
    <xdr:to>
      <xdr:col>81</xdr:col>
      <xdr:colOff>50800</xdr:colOff>
      <xdr:row>40</xdr:row>
      <xdr:rowOff>0</xdr:rowOff>
    </xdr:to>
    <xdr:cxnSp macro="">
      <xdr:nvCxnSpPr>
        <xdr:cNvPr id="433" name="直線コネクタ 432"/>
        <xdr:cNvCxnSpPr/>
      </xdr:nvCxnSpPr>
      <xdr:spPr>
        <a:xfrm>
          <a:off x="14592300" y="67932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53975</xdr:rowOff>
    </xdr:from>
    <xdr:to>
      <xdr:col>72</xdr:col>
      <xdr:colOff>38100</xdr:colOff>
      <xdr:row>39</xdr:row>
      <xdr:rowOff>155575</xdr:rowOff>
    </xdr:to>
    <xdr:sp macro="" textlink="">
      <xdr:nvSpPr>
        <xdr:cNvPr id="434" name="楕円 433"/>
        <xdr:cNvSpPr/>
      </xdr:nvSpPr>
      <xdr:spPr>
        <a:xfrm>
          <a:off x="13652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104775</xdr:rowOff>
    </xdr:from>
    <xdr:to>
      <xdr:col>76</xdr:col>
      <xdr:colOff>114300</xdr:colOff>
      <xdr:row>39</xdr:row>
      <xdr:rowOff>106680</xdr:rowOff>
    </xdr:to>
    <xdr:cxnSp macro="">
      <xdr:nvCxnSpPr>
        <xdr:cNvPr id="435" name="直線コネクタ 434"/>
        <xdr:cNvCxnSpPr/>
      </xdr:nvCxnSpPr>
      <xdr:spPr>
        <a:xfrm>
          <a:off x="13703300" y="67913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29210</xdr:rowOff>
    </xdr:from>
    <xdr:to>
      <xdr:col>67</xdr:col>
      <xdr:colOff>101600</xdr:colOff>
      <xdr:row>39</xdr:row>
      <xdr:rowOff>130810</xdr:rowOff>
    </xdr:to>
    <xdr:sp macro="" textlink="">
      <xdr:nvSpPr>
        <xdr:cNvPr id="436" name="楕円 435"/>
        <xdr:cNvSpPr/>
      </xdr:nvSpPr>
      <xdr:spPr>
        <a:xfrm>
          <a:off x="12763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80010</xdr:rowOff>
    </xdr:from>
    <xdr:to>
      <xdr:col>71</xdr:col>
      <xdr:colOff>177800</xdr:colOff>
      <xdr:row>39</xdr:row>
      <xdr:rowOff>104775</xdr:rowOff>
    </xdr:to>
    <xdr:cxnSp macro="">
      <xdr:nvCxnSpPr>
        <xdr:cNvPr id="437" name="直線コネクタ 436"/>
        <xdr:cNvCxnSpPr/>
      </xdr:nvCxnSpPr>
      <xdr:spPr>
        <a:xfrm>
          <a:off x="12814300" y="67665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438" name="n_1aveValue【認定こども園・幼稚園・保育所】&#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439" name="n_2aveValue【認定こども園・幼稚園・保育所】&#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440" name="n_3aveValue【認定こども園・幼稚園・保育所】&#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441" name="n_4aveValue【認定こども園・幼稚園・保育所】&#10;有形固定資産減価償却率"/>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41927</xdr:rowOff>
    </xdr:from>
    <xdr:ext cx="405111" cy="259045"/>
    <xdr:sp macro="" textlink="">
      <xdr:nvSpPr>
        <xdr:cNvPr id="442" name="n_1mainValue【認定こども園・幼稚園・保育所】&#10;有形固定資産減価償却率"/>
        <xdr:cNvSpPr txBox="1"/>
      </xdr:nvSpPr>
      <xdr:spPr>
        <a:xfrm>
          <a:off x="1526604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148607</xdr:rowOff>
    </xdr:from>
    <xdr:ext cx="405111" cy="259045"/>
    <xdr:sp macro="" textlink="">
      <xdr:nvSpPr>
        <xdr:cNvPr id="443" name="n_2mainValue【認定こども園・幼稚園・保育所】&#10;有形固定資産減価償却率"/>
        <xdr:cNvSpPr txBox="1"/>
      </xdr:nvSpPr>
      <xdr:spPr>
        <a:xfrm>
          <a:off x="1438974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146702</xdr:rowOff>
    </xdr:from>
    <xdr:ext cx="405111" cy="259045"/>
    <xdr:sp macro="" textlink="">
      <xdr:nvSpPr>
        <xdr:cNvPr id="444" name="n_3mainValue【認定こども園・幼稚園・保育所】&#10;有形固定資産減価償却率"/>
        <xdr:cNvSpPr txBox="1"/>
      </xdr:nvSpPr>
      <xdr:spPr>
        <a:xfrm>
          <a:off x="13500744" y="683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121937</xdr:rowOff>
    </xdr:from>
    <xdr:ext cx="405111" cy="259045"/>
    <xdr:sp macro="" textlink="">
      <xdr:nvSpPr>
        <xdr:cNvPr id="445" name="n_4mainValue【認定こども園・幼稚園・保育所】&#10;有形固定資産減価償却率"/>
        <xdr:cNvSpPr txBox="1"/>
      </xdr:nvSpPr>
      <xdr:spPr>
        <a:xfrm>
          <a:off x="126117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67" name="直線コネクタ 466"/>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68"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69" name="直線コネクタ 468"/>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70"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71" name="直線コネクタ 470"/>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472" name="【認定こども園・幼稚園・保育所】&#10;一人当たり面積平均値テキスト"/>
        <xdr:cNvSpPr txBox="1"/>
      </xdr:nvSpPr>
      <xdr:spPr>
        <a:xfrm>
          <a:off x="221996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73" name="フローチャート: 判断 472"/>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74" name="フローチャート: 判断 473"/>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75" name="フローチャート: 判断 474"/>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76" name="フローチャート: 判断 475"/>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77" name="フローチャート: 判断 476"/>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64262</xdr:rowOff>
    </xdr:from>
    <xdr:to>
      <xdr:col>116</xdr:col>
      <xdr:colOff>114300</xdr:colOff>
      <xdr:row>40</xdr:row>
      <xdr:rowOff>165862</xdr:rowOff>
    </xdr:to>
    <xdr:sp macro="" textlink="">
      <xdr:nvSpPr>
        <xdr:cNvPr id="483" name="楕円 482"/>
        <xdr:cNvSpPr/>
      </xdr:nvSpPr>
      <xdr:spPr>
        <a:xfrm>
          <a:off x="22110700" y="692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42689</xdr:rowOff>
    </xdr:from>
    <xdr:ext cx="469744" cy="259045"/>
    <xdr:sp macro="" textlink="">
      <xdr:nvSpPr>
        <xdr:cNvPr id="484" name="【認定こども園・幼稚園・保育所】&#10;一人当たり面積該当値テキスト"/>
        <xdr:cNvSpPr txBox="1"/>
      </xdr:nvSpPr>
      <xdr:spPr>
        <a:xfrm>
          <a:off x="22199600"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66548</xdr:rowOff>
    </xdr:from>
    <xdr:to>
      <xdr:col>112</xdr:col>
      <xdr:colOff>38100</xdr:colOff>
      <xdr:row>40</xdr:row>
      <xdr:rowOff>168148</xdr:rowOff>
    </xdr:to>
    <xdr:sp macro="" textlink="">
      <xdr:nvSpPr>
        <xdr:cNvPr id="485" name="楕円 484"/>
        <xdr:cNvSpPr/>
      </xdr:nvSpPr>
      <xdr:spPr>
        <a:xfrm>
          <a:off x="21272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115062</xdr:rowOff>
    </xdr:from>
    <xdr:to>
      <xdr:col>116</xdr:col>
      <xdr:colOff>63500</xdr:colOff>
      <xdr:row>40</xdr:row>
      <xdr:rowOff>117348</xdr:rowOff>
    </xdr:to>
    <xdr:cxnSp macro="">
      <xdr:nvCxnSpPr>
        <xdr:cNvPr id="486" name="直線コネクタ 485"/>
        <xdr:cNvCxnSpPr/>
      </xdr:nvCxnSpPr>
      <xdr:spPr>
        <a:xfrm flipV="1">
          <a:off x="21323300" y="697306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29972</xdr:rowOff>
    </xdr:from>
    <xdr:to>
      <xdr:col>107</xdr:col>
      <xdr:colOff>101600</xdr:colOff>
      <xdr:row>40</xdr:row>
      <xdr:rowOff>131572</xdr:rowOff>
    </xdr:to>
    <xdr:sp macro="" textlink="">
      <xdr:nvSpPr>
        <xdr:cNvPr id="487" name="楕円 486"/>
        <xdr:cNvSpPr/>
      </xdr:nvSpPr>
      <xdr:spPr>
        <a:xfrm>
          <a:off x="20383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80772</xdr:rowOff>
    </xdr:from>
    <xdr:to>
      <xdr:col>111</xdr:col>
      <xdr:colOff>177800</xdr:colOff>
      <xdr:row>40</xdr:row>
      <xdr:rowOff>117348</xdr:rowOff>
    </xdr:to>
    <xdr:cxnSp macro="">
      <xdr:nvCxnSpPr>
        <xdr:cNvPr id="488" name="直線コネクタ 487"/>
        <xdr:cNvCxnSpPr/>
      </xdr:nvCxnSpPr>
      <xdr:spPr>
        <a:xfrm>
          <a:off x="20434300" y="69387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13970</xdr:rowOff>
    </xdr:from>
    <xdr:to>
      <xdr:col>102</xdr:col>
      <xdr:colOff>165100</xdr:colOff>
      <xdr:row>40</xdr:row>
      <xdr:rowOff>115570</xdr:rowOff>
    </xdr:to>
    <xdr:sp macro="" textlink="">
      <xdr:nvSpPr>
        <xdr:cNvPr id="489" name="楕円 488"/>
        <xdr:cNvSpPr/>
      </xdr:nvSpPr>
      <xdr:spPr>
        <a:xfrm>
          <a:off x="19494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64770</xdr:rowOff>
    </xdr:from>
    <xdr:to>
      <xdr:col>107</xdr:col>
      <xdr:colOff>50800</xdr:colOff>
      <xdr:row>40</xdr:row>
      <xdr:rowOff>80772</xdr:rowOff>
    </xdr:to>
    <xdr:cxnSp macro="">
      <xdr:nvCxnSpPr>
        <xdr:cNvPr id="490" name="直線コネクタ 489"/>
        <xdr:cNvCxnSpPr/>
      </xdr:nvCxnSpPr>
      <xdr:spPr>
        <a:xfrm>
          <a:off x="19545300" y="692277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18542</xdr:rowOff>
    </xdr:from>
    <xdr:to>
      <xdr:col>98</xdr:col>
      <xdr:colOff>38100</xdr:colOff>
      <xdr:row>40</xdr:row>
      <xdr:rowOff>120142</xdr:rowOff>
    </xdr:to>
    <xdr:sp macro="" textlink="">
      <xdr:nvSpPr>
        <xdr:cNvPr id="491" name="楕円 490"/>
        <xdr:cNvSpPr/>
      </xdr:nvSpPr>
      <xdr:spPr>
        <a:xfrm>
          <a:off x="18605500" y="68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64770</xdr:rowOff>
    </xdr:from>
    <xdr:to>
      <xdr:col>102</xdr:col>
      <xdr:colOff>114300</xdr:colOff>
      <xdr:row>40</xdr:row>
      <xdr:rowOff>69342</xdr:rowOff>
    </xdr:to>
    <xdr:cxnSp macro="">
      <xdr:nvCxnSpPr>
        <xdr:cNvPr id="492" name="直線コネクタ 491"/>
        <xdr:cNvCxnSpPr/>
      </xdr:nvCxnSpPr>
      <xdr:spPr>
        <a:xfrm flipV="1">
          <a:off x="18656300" y="69227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493"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494" name="n_2aveValue【認定こども園・幼稚園・保育所】&#10;一人当たり面積"/>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95"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496" name="n_4aveValue【認定こども園・幼稚園・保育所】&#10;一人当たり面積"/>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159275</xdr:rowOff>
    </xdr:from>
    <xdr:ext cx="469744" cy="259045"/>
    <xdr:sp macro="" textlink="">
      <xdr:nvSpPr>
        <xdr:cNvPr id="497" name="n_1mainValue【認定こども園・幼稚園・保育所】&#10;一人当たり面積"/>
        <xdr:cNvSpPr txBox="1"/>
      </xdr:nvSpPr>
      <xdr:spPr>
        <a:xfrm>
          <a:off x="210757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122699</xdr:rowOff>
    </xdr:from>
    <xdr:ext cx="469744" cy="259045"/>
    <xdr:sp macro="" textlink="">
      <xdr:nvSpPr>
        <xdr:cNvPr id="498" name="n_2mainValue【認定こども園・幼稚園・保育所】&#10;一人当たり面積"/>
        <xdr:cNvSpPr txBox="1"/>
      </xdr:nvSpPr>
      <xdr:spPr>
        <a:xfrm>
          <a:off x="20199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106697</xdr:rowOff>
    </xdr:from>
    <xdr:ext cx="469744" cy="259045"/>
    <xdr:sp macro="" textlink="">
      <xdr:nvSpPr>
        <xdr:cNvPr id="499" name="n_3mainValue【認定こども園・幼稚園・保育所】&#10;一人当たり面積"/>
        <xdr:cNvSpPr txBox="1"/>
      </xdr:nvSpPr>
      <xdr:spPr>
        <a:xfrm>
          <a:off x="193104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111269</xdr:rowOff>
    </xdr:from>
    <xdr:ext cx="469744" cy="259045"/>
    <xdr:sp macro="" textlink="">
      <xdr:nvSpPr>
        <xdr:cNvPr id="500" name="n_4mainValue【認定こども園・幼稚園・保育所】&#10;一人当たり面積"/>
        <xdr:cNvSpPr txBox="1"/>
      </xdr:nvSpPr>
      <xdr:spPr>
        <a:xfrm>
          <a:off x="18421427"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3" name="テキスト ボックス 51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3" name="テキスト ボックス 52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25" name="直線コネクタ 524"/>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26"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27" name="直線コネクタ 526"/>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28"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29" name="直線コネクタ 528"/>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30"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1" name="フローチャート: 判断 530"/>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32" name="フローチャート: 判断 531"/>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33" name="フローチャート: 判断 532"/>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34" name="フローチャート: 判断 533"/>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535" name="フローチャート: 判断 534"/>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78740</xdr:rowOff>
    </xdr:from>
    <xdr:to>
      <xdr:col>85</xdr:col>
      <xdr:colOff>177800</xdr:colOff>
      <xdr:row>59</xdr:row>
      <xdr:rowOff>8890</xdr:rowOff>
    </xdr:to>
    <xdr:sp macro="" textlink="">
      <xdr:nvSpPr>
        <xdr:cNvPr id="541" name="楕円 540"/>
        <xdr:cNvSpPr/>
      </xdr:nvSpPr>
      <xdr:spPr>
        <a:xfrm>
          <a:off x="162687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101617</xdr:rowOff>
    </xdr:from>
    <xdr:ext cx="405111" cy="259045"/>
    <xdr:sp macro="" textlink="">
      <xdr:nvSpPr>
        <xdr:cNvPr id="542" name="【学校施設】&#10;有形固定資産減価償却率該当値テキスト"/>
        <xdr:cNvSpPr txBox="1"/>
      </xdr:nvSpPr>
      <xdr:spPr>
        <a:xfrm>
          <a:off x="16357600"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31115</xdr:rowOff>
    </xdr:from>
    <xdr:to>
      <xdr:col>81</xdr:col>
      <xdr:colOff>101600</xdr:colOff>
      <xdr:row>58</xdr:row>
      <xdr:rowOff>132715</xdr:rowOff>
    </xdr:to>
    <xdr:sp macro="" textlink="">
      <xdr:nvSpPr>
        <xdr:cNvPr id="543" name="楕円 542"/>
        <xdr:cNvSpPr/>
      </xdr:nvSpPr>
      <xdr:spPr>
        <a:xfrm>
          <a:off x="15430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81915</xdr:rowOff>
    </xdr:from>
    <xdr:to>
      <xdr:col>85</xdr:col>
      <xdr:colOff>127000</xdr:colOff>
      <xdr:row>58</xdr:row>
      <xdr:rowOff>129540</xdr:rowOff>
    </xdr:to>
    <xdr:cxnSp macro="">
      <xdr:nvCxnSpPr>
        <xdr:cNvPr id="544" name="直線コネクタ 543"/>
        <xdr:cNvCxnSpPr/>
      </xdr:nvCxnSpPr>
      <xdr:spPr>
        <a:xfrm>
          <a:off x="15481300" y="1002601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42545</xdr:rowOff>
    </xdr:from>
    <xdr:to>
      <xdr:col>76</xdr:col>
      <xdr:colOff>165100</xdr:colOff>
      <xdr:row>58</xdr:row>
      <xdr:rowOff>144145</xdr:rowOff>
    </xdr:to>
    <xdr:sp macro="" textlink="">
      <xdr:nvSpPr>
        <xdr:cNvPr id="545" name="楕円 544"/>
        <xdr:cNvSpPr/>
      </xdr:nvSpPr>
      <xdr:spPr>
        <a:xfrm>
          <a:off x="14541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81915</xdr:rowOff>
    </xdr:from>
    <xdr:to>
      <xdr:col>81</xdr:col>
      <xdr:colOff>50800</xdr:colOff>
      <xdr:row>58</xdr:row>
      <xdr:rowOff>93345</xdr:rowOff>
    </xdr:to>
    <xdr:cxnSp macro="">
      <xdr:nvCxnSpPr>
        <xdr:cNvPr id="546" name="直線コネクタ 545"/>
        <xdr:cNvCxnSpPr/>
      </xdr:nvCxnSpPr>
      <xdr:spPr>
        <a:xfrm flipV="1">
          <a:off x="14592300" y="100260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15875</xdr:rowOff>
    </xdr:from>
    <xdr:to>
      <xdr:col>72</xdr:col>
      <xdr:colOff>38100</xdr:colOff>
      <xdr:row>58</xdr:row>
      <xdr:rowOff>117475</xdr:rowOff>
    </xdr:to>
    <xdr:sp macro="" textlink="">
      <xdr:nvSpPr>
        <xdr:cNvPr id="547" name="楕円 546"/>
        <xdr:cNvSpPr/>
      </xdr:nvSpPr>
      <xdr:spPr>
        <a:xfrm>
          <a:off x="13652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66675</xdr:rowOff>
    </xdr:from>
    <xdr:to>
      <xdr:col>76</xdr:col>
      <xdr:colOff>114300</xdr:colOff>
      <xdr:row>58</xdr:row>
      <xdr:rowOff>93345</xdr:rowOff>
    </xdr:to>
    <xdr:cxnSp macro="">
      <xdr:nvCxnSpPr>
        <xdr:cNvPr id="548" name="直線コネクタ 547"/>
        <xdr:cNvCxnSpPr/>
      </xdr:nvCxnSpPr>
      <xdr:spPr>
        <a:xfrm>
          <a:off x="13703300" y="100107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147320</xdr:rowOff>
    </xdr:from>
    <xdr:to>
      <xdr:col>67</xdr:col>
      <xdr:colOff>101600</xdr:colOff>
      <xdr:row>58</xdr:row>
      <xdr:rowOff>77470</xdr:rowOff>
    </xdr:to>
    <xdr:sp macro="" textlink="">
      <xdr:nvSpPr>
        <xdr:cNvPr id="549" name="楕円 548"/>
        <xdr:cNvSpPr/>
      </xdr:nvSpPr>
      <xdr:spPr>
        <a:xfrm>
          <a:off x="12763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26670</xdr:rowOff>
    </xdr:from>
    <xdr:to>
      <xdr:col>71</xdr:col>
      <xdr:colOff>177800</xdr:colOff>
      <xdr:row>58</xdr:row>
      <xdr:rowOff>66675</xdr:rowOff>
    </xdr:to>
    <xdr:cxnSp macro="">
      <xdr:nvCxnSpPr>
        <xdr:cNvPr id="550" name="直線コネクタ 549"/>
        <xdr:cNvCxnSpPr/>
      </xdr:nvCxnSpPr>
      <xdr:spPr>
        <a:xfrm>
          <a:off x="12814300" y="99707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551" name="n_1aveValue【学校施設】&#10;有形固定資産減価償却率"/>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43832</xdr:rowOff>
    </xdr:from>
    <xdr:ext cx="405111" cy="259045"/>
    <xdr:sp macro="" textlink="">
      <xdr:nvSpPr>
        <xdr:cNvPr id="552" name="n_2aveValue【学校施設】&#10;有形固定資産減価償却率"/>
        <xdr:cNvSpPr txBox="1"/>
      </xdr:nvSpPr>
      <xdr:spPr>
        <a:xfrm>
          <a:off x="14389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553" name="n_3aveValue【学校施設】&#10;有形固定資産減価償却率"/>
        <xdr:cNvSpPr txBox="1"/>
      </xdr:nvSpPr>
      <xdr:spPr>
        <a:xfrm>
          <a:off x="13500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9542</xdr:rowOff>
    </xdr:from>
    <xdr:ext cx="405111" cy="259045"/>
    <xdr:sp macro="" textlink="">
      <xdr:nvSpPr>
        <xdr:cNvPr id="554" name="n_4aveValue【学校施設】&#10;有形固定資産減価償却率"/>
        <xdr:cNvSpPr txBox="1"/>
      </xdr:nvSpPr>
      <xdr:spPr>
        <a:xfrm>
          <a:off x="12611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149242</xdr:rowOff>
    </xdr:from>
    <xdr:ext cx="405111" cy="259045"/>
    <xdr:sp macro="" textlink="">
      <xdr:nvSpPr>
        <xdr:cNvPr id="555" name="n_1mainValue【学校施設】&#10;有形固定資産減価償却率"/>
        <xdr:cNvSpPr txBox="1"/>
      </xdr:nvSpPr>
      <xdr:spPr>
        <a:xfrm>
          <a:off x="152660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160672</xdr:rowOff>
    </xdr:from>
    <xdr:ext cx="405111" cy="259045"/>
    <xdr:sp macro="" textlink="">
      <xdr:nvSpPr>
        <xdr:cNvPr id="556" name="n_2mainValue【学校施設】&#10;有形固定資産減価償却率"/>
        <xdr:cNvSpPr txBox="1"/>
      </xdr:nvSpPr>
      <xdr:spPr>
        <a:xfrm>
          <a:off x="14389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134002</xdr:rowOff>
    </xdr:from>
    <xdr:ext cx="405111" cy="259045"/>
    <xdr:sp macro="" textlink="">
      <xdr:nvSpPr>
        <xdr:cNvPr id="557" name="n_3mainValue【学校施設】&#10;有形固定資産減価償却率"/>
        <xdr:cNvSpPr txBox="1"/>
      </xdr:nvSpPr>
      <xdr:spPr>
        <a:xfrm>
          <a:off x="1350074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93997</xdr:rowOff>
    </xdr:from>
    <xdr:ext cx="405111" cy="259045"/>
    <xdr:sp macro="" textlink="">
      <xdr:nvSpPr>
        <xdr:cNvPr id="558" name="n_4mainValue【学校施設】&#10;有形固定資産減価償却率"/>
        <xdr:cNvSpPr txBox="1"/>
      </xdr:nvSpPr>
      <xdr:spPr>
        <a:xfrm>
          <a:off x="12611744"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9" name="直線コネクタ 5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0" name="テキスト ボックス 5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1" name="直線コネクタ 5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2" name="テキスト ボックス 5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4" name="テキスト ボックス 5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5" name="直線コネクタ 5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6" name="テキスト ボックス 57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7" name="直線コネクタ 5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8" name="テキスト ボックス 57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0" name="テキスト ボックス 57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82" name="直線コネクタ 581"/>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83"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84" name="直線コネクタ 583"/>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85"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86" name="直線コネクタ 585"/>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587" name="【学校施設】&#10;一人当たり面積平均値テキスト"/>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88" name="フローチャート: 判断 587"/>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89" name="フローチャート: 判断 588"/>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90" name="フローチャート: 判断 589"/>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91" name="フローチャート: 判断 590"/>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92" name="フローチャート: 判断 591"/>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134747</xdr:rowOff>
    </xdr:from>
    <xdr:to>
      <xdr:col>116</xdr:col>
      <xdr:colOff>114300</xdr:colOff>
      <xdr:row>62</xdr:row>
      <xdr:rowOff>64897</xdr:rowOff>
    </xdr:to>
    <xdr:sp macro="" textlink="">
      <xdr:nvSpPr>
        <xdr:cNvPr id="598" name="楕円 597"/>
        <xdr:cNvSpPr/>
      </xdr:nvSpPr>
      <xdr:spPr>
        <a:xfrm>
          <a:off x="22110700" y="105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113174</xdr:rowOff>
    </xdr:from>
    <xdr:ext cx="469744" cy="259045"/>
    <xdr:sp macro="" textlink="">
      <xdr:nvSpPr>
        <xdr:cNvPr id="599" name="【学校施設】&#10;一人当たり面積該当値テキスト"/>
        <xdr:cNvSpPr txBox="1"/>
      </xdr:nvSpPr>
      <xdr:spPr>
        <a:xfrm>
          <a:off x="22199600" y="1057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141605</xdr:rowOff>
    </xdr:from>
    <xdr:to>
      <xdr:col>112</xdr:col>
      <xdr:colOff>38100</xdr:colOff>
      <xdr:row>62</xdr:row>
      <xdr:rowOff>71755</xdr:rowOff>
    </xdr:to>
    <xdr:sp macro="" textlink="">
      <xdr:nvSpPr>
        <xdr:cNvPr id="600" name="楕円 599"/>
        <xdr:cNvSpPr/>
      </xdr:nvSpPr>
      <xdr:spPr>
        <a:xfrm>
          <a:off x="21272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14097</xdr:rowOff>
    </xdr:from>
    <xdr:to>
      <xdr:col>116</xdr:col>
      <xdr:colOff>63500</xdr:colOff>
      <xdr:row>62</xdr:row>
      <xdr:rowOff>20955</xdr:rowOff>
    </xdr:to>
    <xdr:cxnSp macro="">
      <xdr:nvCxnSpPr>
        <xdr:cNvPr id="601" name="直線コネクタ 600"/>
        <xdr:cNvCxnSpPr/>
      </xdr:nvCxnSpPr>
      <xdr:spPr>
        <a:xfrm flipV="1">
          <a:off x="21323300" y="10643997"/>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41593</xdr:rowOff>
    </xdr:from>
    <xdr:to>
      <xdr:col>107</xdr:col>
      <xdr:colOff>101600</xdr:colOff>
      <xdr:row>61</xdr:row>
      <xdr:rowOff>143193</xdr:rowOff>
    </xdr:to>
    <xdr:sp macro="" textlink="">
      <xdr:nvSpPr>
        <xdr:cNvPr id="602" name="楕円 601"/>
        <xdr:cNvSpPr/>
      </xdr:nvSpPr>
      <xdr:spPr>
        <a:xfrm>
          <a:off x="20383500" y="1050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92393</xdr:rowOff>
    </xdr:from>
    <xdr:to>
      <xdr:col>111</xdr:col>
      <xdr:colOff>177800</xdr:colOff>
      <xdr:row>62</xdr:row>
      <xdr:rowOff>20955</xdr:rowOff>
    </xdr:to>
    <xdr:cxnSp macro="">
      <xdr:nvCxnSpPr>
        <xdr:cNvPr id="603" name="直線コネクタ 602"/>
        <xdr:cNvCxnSpPr/>
      </xdr:nvCxnSpPr>
      <xdr:spPr>
        <a:xfrm>
          <a:off x="20434300" y="10550843"/>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50165</xdr:rowOff>
    </xdr:from>
    <xdr:to>
      <xdr:col>102</xdr:col>
      <xdr:colOff>165100</xdr:colOff>
      <xdr:row>61</xdr:row>
      <xdr:rowOff>151765</xdr:rowOff>
    </xdr:to>
    <xdr:sp macro="" textlink="">
      <xdr:nvSpPr>
        <xdr:cNvPr id="604" name="楕円 603"/>
        <xdr:cNvSpPr/>
      </xdr:nvSpPr>
      <xdr:spPr>
        <a:xfrm>
          <a:off x="19494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92393</xdr:rowOff>
    </xdr:from>
    <xdr:to>
      <xdr:col>107</xdr:col>
      <xdr:colOff>50800</xdr:colOff>
      <xdr:row>61</xdr:row>
      <xdr:rowOff>100965</xdr:rowOff>
    </xdr:to>
    <xdr:cxnSp macro="">
      <xdr:nvCxnSpPr>
        <xdr:cNvPr id="605" name="直線コネクタ 604"/>
        <xdr:cNvCxnSpPr/>
      </xdr:nvCxnSpPr>
      <xdr:spPr>
        <a:xfrm flipV="1">
          <a:off x="19545300" y="10550843"/>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29781</xdr:rowOff>
    </xdr:from>
    <xdr:to>
      <xdr:col>98</xdr:col>
      <xdr:colOff>38100</xdr:colOff>
      <xdr:row>61</xdr:row>
      <xdr:rowOff>131381</xdr:rowOff>
    </xdr:to>
    <xdr:sp macro="" textlink="">
      <xdr:nvSpPr>
        <xdr:cNvPr id="606" name="楕円 605"/>
        <xdr:cNvSpPr/>
      </xdr:nvSpPr>
      <xdr:spPr>
        <a:xfrm>
          <a:off x="18605500" y="1048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80581</xdr:rowOff>
    </xdr:from>
    <xdr:to>
      <xdr:col>102</xdr:col>
      <xdr:colOff>114300</xdr:colOff>
      <xdr:row>61</xdr:row>
      <xdr:rowOff>100965</xdr:rowOff>
    </xdr:to>
    <xdr:cxnSp macro="">
      <xdr:nvCxnSpPr>
        <xdr:cNvPr id="607" name="直線コネクタ 606"/>
        <xdr:cNvCxnSpPr/>
      </xdr:nvCxnSpPr>
      <xdr:spPr>
        <a:xfrm>
          <a:off x="18656300" y="10539031"/>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608" name="n_1aveValue【学校施設】&#10;一人当たり面積"/>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7256</xdr:rowOff>
    </xdr:from>
    <xdr:ext cx="469744" cy="259045"/>
    <xdr:sp macro="" textlink="">
      <xdr:nvSpPr>
        <xdr:cNvPr id="609" name="n_2aveValue【学校施設】&#10;一人当たり面積"/>
        <xdr:cNvSpPr txBox="1"/>
      </xdr:nvSpPr>
      <xdr:spPr>
        <a:xfrm>
          <a:off x="20199427" y="1063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28401</xdr:rowOff>
    </xdr:from>
    <xdr:ext cx="469744" cy="259045"/>
    <xdr:sp macro="" textlink="">
      <xdr:nvSpPr>
        <xdr:cNvPr id="610" name="n_3aveValue【学校施設】&#10;一人当たり面積"/>
        <xdr:cNvSpPr txBox="1"/>
      </xdr:nvSpPr>
      <xdr:spPr>
        <a:xfrm>
          <a:off x="19310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17162</xdr:rowOff>
    </xdr:from>
    <xdr:ext cx="469744" cy="259045"/>
    <xdr:sp macro="" textlink="">
      <xdr:nvSpPr>
        <xdr:cNvPr id="611" name="n_4aveValue【学校施設】&#10;一人当たり面積"/>
        <xdr:cNvSpPr txBox="1"/>
      </xdr:nvSpPr>
      <xdr:spPr>
        <a:xfrm>
          <a:off x="184214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62882</xdr:rowOff>
    </xdr:from>
    <xdr:ext cx="469744" cy="259045"/>
    <xdr:sp macro="" textlink="">
      <xdr:nvSpPr>
        <xdr:cNvPr id="612" name="n_1mainValue【学校施設】&#10;一人当たり面積"/>
        <xdr:cNvSpPr txBox="1"/>
      </xdr:nvSpPr>
      <xdr:spPr>
        <a:xfrm>
          <a:off x="21075727" y="1069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159720</xdr:rowOff>
    </xdr:from>
    <xdr:ext cx="469744" cy="259045"/>
    <xdr:sp macro="" textlink="">
      <xdr:nvSpPr>
        <xdr:cNvPr id="613" name="n_2mainValue【学校施設】&#10;一人当たり面積"/>
        <xdr:cNvSpPr txBox="1"/>
      </xdr:nvSpPr>
      <xdr:spPr>
        <a:xfrm>
          <a:off x="20199427" y="1027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168292</xdr:rowOff>
    </xdr:from>
    <xdr:ext cx="469744" cy="259045"/>
    <xdr:sp macro="" textlink="">
      <xdr:nvSpPr>
        <xdr:cNvPr id="614" name="n_3mainValue【学校施設】&#10;一人当たり面積"/>
        <xdr:cNvSpPr txBox="1"/>
      </xdr:nvSpPr>
      <xdr:spPr>
        <a:xfrm>
          <a:off x="19310427" y="1028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147908</xdr:rowOff>
    </xdr:from>
    <xdr:ext cx="469744" cy="259045"/>
    <xdr:sp macro="" textlink="">
      <xdr:nvSpPr>
        <xdr:cNvPr id="615" name="n_4mainValue【学校施設】&#10;一人当たり面積"/>
        <xdr:cNvSpPr txBox="1"/>
      </xdr:nvSpPr>
      <xdr:spPr>
        <a:xfrm>
          <a:off x="18421427" y="1026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7" name="直線コネクタ 6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8" name="テキスト ボックス 62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9" name="直線コネクタ 6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0" name="テキスト ボックス 6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1" name="直線コネクタ 6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2" name="テキスト ボックス 6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3" name="直線コネクタ 6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4" name="テキスト ボックス 6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5" name="直線コネクタ 6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6" name="テキスト ボックス 6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7" name="直線コネクタ 6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8" name="テキスト ボックス 63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641" name="直線コネクタ 640"/>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3" name="直線コネクタ 64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644" name="【児童館】&#10;有形固定資産減価償却率最大値テキスト"/>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45" name="直線コネクタ 644"/>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646" name="【児童館】&#10;有形固定資産減価償却率平均値テキスト"/>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47" name="フローチャート: 判断 646"/>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48" name="フローチャート: 判断 647"/>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49" name="フローチャート: 判断 648"/>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50" name="フローチャート: 判断 649"/>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51" name="フローチャート: 判断 650"/>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68943</xdr:rowOff>
    </xdr:from>
    <xdr:to>
      <xdr:col>85</xdr:col>
      <xdr:colOff>177800</xdr:colOff>
      <xdr:row>83</xdr:row>
      <xdr:rowOff>170543</xdr:rowOff>
    </xdr:to>
    <xdr:sp macro="" textlink="">
      <xdr:nvSpPr>
        <xdr:cNvPr id="657" name="楕円 656"/>
        <xdr:cNvSpPr/>
      </xdr:nvSpPr>
      <xdr:spPr>
        <a:xfrm>
          <a:off x="162687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47370</xdr:rowOff>
    </xdr:from>
    <xdr:ext cx="405111" cy="259045"/>
    <xdr:sp macro="" textlink="">
      <xdr:nvSpPr>
        <xdr:cNvPr id="658" name="【児童館】&#10;有形固定資産減価償却率該当値テキスト"/>
        <xdr:cNvSpPr txBox="1"/>
      </xdr:nvSpPr>
      <xdr:spPr>
        <a:xfrm>
          <a:off x="16357600" y="1427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39551</xdr:rowOff>
    </xdr:from>
    <xdr:to>
      <xdr:col>81</xdr:col>
      <xdr:colOff>101600</xdr:colOff>
      <xdr:row>83</xdr:row>
      <xdr:rowOff>141151</xdr:rowOff>
    </xdr:to>
    <xdr:sp macro="" textlink="">
      <xdr:nvSpPr>
        <xdr:cNvPr id="659" name="楕円 658"/>
        <xdr:cNvSpPr/>
      </xdr:nvSpPr>
      <xdr:spPr>
        <a:xfrm>
          <a:off x="15430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90351</xdr:rowOff>
    </xdr:from>
    <xdr:to>
      <xdr:col>85</xdr:col>
      <xdr:colOff>127000</xdr:colOff>
      <xdr:row>83</xdr:row>
      <xdr:rowOff>119743</xdr:rowOff>
    </xdr:to>
    <xdr:cxnSp macro="">
      <xdr:nvCxnSpPr>
        <xdr:cNvPr id="660" name="直線コネクタ 659"/>
        <xdr:cNvCxnSpPr/>
      </xdr:nvCxnSpPr>
      <xdr:spPr>
        <a:xfrm>
          <a:off x="15481300" y="1432070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37919</xdr:rowOff>
    </xdr:from>
    <xdr:to>
      <xdr:col>76</xdr:col>
      <xdr:colOff>165100</xdr:colOff>
      <xdr:row>83</xdr:row>
      <xdr:rowOff>139519</xdr:rowOff>
    </xdr:to>
    <xdr:sp macro="" textlink="">
      <xdr:nvSpPr>
        <xdr:cNvPr id="661" name="楕円 660"/>
        <xdr:cNvSpPr/>
      </xdr:nvSpPr>
      <xdr:spPr>
        <a:xfrm>
          <a:off x="145415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88719</xdr:rowOff>
    </xdr:from>
    <xdr:to>
      <xdr:col>81</xdr:col>
      <xdr:colOff>50800</xdr:colOff>
      <xdr:row>83</xdr:row>
      <xdr:rowOff>90351</xdr:rowOff>
    </xdr:to>
    <xdr:cxnSp macro="">
      <xdr:nvCxnSpPr>
        <xdr:cNvPr id="662" name="直線コネクタ 661"/>
        <xdr:cNvCxnSpPr/>
      </xdr:nvCxnSpPr>
      <xdr:spPr>
        <a:xfrm>
          <a:off x="14592300" y="1431906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18324</xdr:rowOff>
    </xdr:from>
    <xdr:to>
      <xdr:col>72</xdr:col>
      <xdr:colOff>38100</xdr:colOff>
      <xdr:row>83</xdr:row>
      <xdr:rowOff>119924</xdr:rowOff>
    </xdr:to>
    <xdr:sp macro="" textlink="">
      <xdr:nvSpPr>
        <xdr:cNvPr id="663" name="楕円 662"/>
        <xdr:cNvSpPr/>
      </xdr:nvSpPr>
      <xdr:spPr>
        <a:xfrm>
          <a:off x="13652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69124</xdr:rowOff>
    </xdr:from>
    <xdr:to>
      <xdr:col>76</xdr:col>
      <xdr:colOff>114300</xdr:colOff>
      <xdr:row>83</xdr:row>
      <xdr:rowOff>88719</xdr:rowOff>
    </xdr:to>
    <xdr:cxnSp macro="">
      <xdr:nvCxnSpPr>
        <xdr:cNvPr id="664" name="直線コネクタ 663"/>
        <xdr:cNvCxnSpPr/>
      </xdr:nvCxnSpPr>
      <xdr:spPr>
        <a:xfrm>
          <a:off x="13703300" y="142994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162016</xdr:rowOff>
    </xdr:from>
    <xdr:to>
      <xdr:col>67</xdr:col>
      <xdr:colOff>101600</xdr:colOff>
      <xdr:row>83</xdr:row>
      <xdr:rowOff>92166</xdr:rowOff>
    </xdr:to>
    <xdr:sp macro="" textlink="">
      <xdr:nvSpPr>
        <xdr:cNvPr id="665" name="楕円 664"/>
        <xdr:cNvSpPr/>
      </xdr:nvSpPr>
      <xdr:spPr>
        <a:xfrm>
          <a:off x="12763500" y="142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41366</xdr:rowOff>
    </xdr:from>
    <xdr:to>
      <xdr:col>71</xdr:col>
      <xdr:colOff>177800</xdr:colOff>
      <xdr:row>83</xdr:row>
      <xdr:rowOff>69124</xdr:rowOff>
    </xdr:to>
    <xdr:cxnSp macro="">
      <xdr:nvCxnSpPr>
        <xdr:cNvPr id="666" name="直線コネクタ 665"/>
        <xdr:cNvCxnSpPr/>
      </xdr:nvCxnSpPr>
      <xdr:spPr>
        <a:xfrm>
          <a:off x="12814300" y="1427171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67" name="n_1aveValue【児童館】&#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668" name="n_2aveValue【児童館】&#10;有形固定資産減価償却率"/>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669" name="n_3aveValue【児童館】&#10;有形固定資産減価償却率"/>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70" name="n_4aveValue【児童館】&#10;有形固定資産減価償却率"/>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132278</xdr:rowOff>
    </xdr:from>
    <xdr:ext cx="405111" cy="259045"/>
    <xdr:sp macro="" textlink="">
      <xdr:nvSpPr>
        <xdr:cNvPr id="671" name="n_1mainValue【児童館】&#10;有形固定資産減価償却率"/>
        <xdr:cNvSpPr txBox="1"/>
      </xdr:nvSpPr>
      <xdr:spPr>
        <a:xfrm>
          <a:off x="15266044"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130646</xdr:rowOff>
    </xdr:from>
    <xdr:ext cx="405111" cy="259045"/>
    <xdr:sp macro="" textlink="">
      <xdr:nvSpPr>
        <xdr:cNvPr id="672" name="n_2mainValue【児童館】&#10;有形固定資産減価償却率"/>
        <xdr:cNvSpPr txBox="1"/>
      </xdr:nvSpPr>
      <xdr:spPr>
        <a:xfrm>
          <a:off x="14389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111051</xdr:rowOff>
    </xdr:from>
    <xdr:ext cx="405111" cy="259045"/>
    <xdr:sp macro="" textlink="">
      <xdr:nvSpPr>
        <xdr:cNvPr id="673" name="n_3mainValue【児童館】&#10;有形固定資産減価償却率"/>
        <xdr:cNvSpPr txBox="1"/>
      </xdr:nvSpPr>
      <xdr:spPr>
        <a:xfrm>
          <a:off x="135007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83293</xdr:rowOff>
    </xdr:from>
    <xdr:ext cx="405111" cy="259045"/>
    <xdr:sp macro="" textlink="">
      <xdr:nvSpPr>
        <xdr:cNvPr id="674" name="n_4mainValue【児童館】&#10;有形固定資産減価償却率"/>
        <xdr:cNvSpPr txBox="1"/>
      </xdr:nvSpPr>
      <xdr:spPr>
        <a:xfrm>
          <a:off x="12611744" y="143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96" name="直線コネクタ 695"/>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97"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98" name="直線コネクタ 697"/>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699"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00" name="直線コネクタ 699"/>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35323</xdr:rowOff>
    </xdr:from>
    <xdr:ext cx="469744" cy="259045"/>
    <xdr:sp macro="" textlink="">
      <xdr:nvSpPr>
        <xdr:cNvPr id="701" name="【児童館】&#10;一人当たり面積平均値テキスト"/>
        <xdr:cNvSpPr txBox="1"/>
      </xdr:nvSpPr>
      <xdr:spPr>
        <a:xfrm>
          <a:off x="22199600" y="14437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02" name="フローチャート: 判断 701"/>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703" name="フローチャート: 判断 702"/>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704" name="フローチャート: 判断 703"/>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705" name="フローチャート: 判断 704"/>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06" name="フローチャート: 判断 705"/>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712" name="楕円 711"/>
        <xdr:cNvSpPr/>
      </xdr:nvSpPr>
      <xdr:spPr>
        <a:xfrm>
          <a:off x="221107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162322</xdr:rowOff>
    </xdr:from>
    <xdr:ext cx="469744" cy="259045"/>
    <xdr:sp macro="" textlink="">
      <xdr:nvSpPr>
        <xdr:cNvPr id="713" name="【児童館】&#10;一人当たり面積該当値テキスト"/>
        <xdr:cNvSpPr txBox="1"/>
      </xdr:nvSpPr>
      <xdr:spPr>
        <a:xfrm>
          <a:off x="22199600" y="1456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62737</xdr:rowOff>
    </xdr:from>
    <xdr:to>
      <xdr:col>112</xdr:col>
      <xdr:colOff>38100</xdr:colOff>
      <xdr:row>85</xdr:row>
      <xdr:rowOff>164337</xdr:rowOff>
    </xdr:to>
    <xdr:sp macro="" textlink="">
      <xdr:nvSpPr>
        <xdr:cNvPr id="714" name="楕円 713"/>
        <xdr:cNvSpPr/>
      </xdr:nvSpPr>
      <xdr:spPr>
        <a:xfrm>
          <a:off x="21272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108965</xdr:rowOff>
    </xdr:from>
    <xdr:to>
      <xdr:col>116</xdr:col>
      <xdr:colOff>63500</xdr:colOff>
      <xdr:row>85</xdr:row>
      <xdr:rowOff>113537</xdr:rowOff>
    </xdr:to>
    <xdr:cxnSp macro="">
      <xdr:nvCxnSpPr>
        <xdr:cNvPr id="715" name="直線コネクタ 714"/>
        <xdr:cNvCxnSpPr/>
      </xdr:nvCxnSpPr>
      <xdr:spPr>
        <a:xfrm flipV="1">
          <a:off x="21323300" y="146822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62737</xdr:rowOff>
    </xdr:from>
    <xdr:to>
      <xdr:col>107</xdr:col>
      <xdr:colOff>101600</xdr:colOff>
      <xdr:row>85</xdr:row>
      <xdr:rowOff>164337</xdr:rowOff>
    </xdr:to>
    <xdr:sp macro="" textlink="">
      <xdr:nvSpPr>
        <xdr:cNvPr id="716" name="楕円 715"/>
        <xdr:cNvSpPr/>
      </xdr:nvSpPr>
      <xdr:spPr>
        <a:xfrm>
          <a:off x="20383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113537</xdr:rowOff>
    </xdr:from>
    <xdr:to>
      <xdr:col>111</xdr:col>
      <xdr:colOff>177800</xdr:colOff>
      <xdr:row>85</xdr:row>
      <xdr:rowOff>113537</xdr:rowOff>
    </xdr:to>
    <xdr:cxnSp macro="">
      <xdr:nvCxnSpPr>
        <xdr:cNvPr id="717" name="直線コネクタ 716"/>
        <xdr:cNvCxnSpPr/>
      </xdr:nvCxnSpPr>
      <xdr:spPr>
        <a:xfrm>
          <a:off x="20434300" y="1468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718" name="楕円 717"/>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113537</xdr:rowOff>
    </xdr:from>
    <xdr:to>
      <xdr:col>107</xdr:col>
      <xdr:colOff>50800</xdr:colOff>
      <xdr:row>85</xdr:row>
      <xdr:rowOff>118111</xdr:rowOff>
    </xdr:to>
    <xdr:cxnSp macro="">
      <xdr:nvCxnSpPr>
        <xdr:cNvPr id="719" name="直線コネクタ 718"/>
        <xdr:cNvCxnSpPr/>
      </xdr:nvCxnSpPr>
      <xdr:spPr>
        <a:xfrm flipV="1">
          <a:off x="19545300" y="146867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67311</xdr:rowOff>
    </xdr:from>
    <xdr:to>
      <xdr:col>98</xdr:col>
      <xdr:colOff>38100</xdr:colOff>
      <xdr:row>85</xdr:row>
      <xdr:rowOff>168911</xdr:rowOff>
    </xdr:to>
    <xdr:sp macro="" textlink="">
      <xdr:nvSpPr>
        <xdr:cNvPr id="720" name="楕円 719"/>
        <xdr:cNvSpPr/>
      </xdr:nvSpPr>
      <xdr:spPr>
        <a:xfrm>
          <a:off x="18605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118111</xdr:rowOff>
    </xdr:from>
    <xdr:to>
      <xdr:col>102</xdr:col>
      <xdr:colOff>114300</xdr:colOff>
      <xdr:row>85</xdr:row>
      <xdr:rowOff>118111</xdr:rowOff>
    </xdr:to>
    <xdr:cxnSp macro="">
      <xdr:nvCxnSpPr>
        <xdr:cNvPr id="721" name="直線コネクタ 720"/>
        <xdr:cNvCxnSpPr/>
      </xdr:nvCxnSpPr>
      <xdr:spPr>
        <a:xfrm>
          <a:off x="18656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139716</xdr:rowOff>
    </xdr:from>
    <xdr:ext cx="469744" cy="259045"/>
    <xdr:sp macro="" textlink="">
      <xdr:nvSpPr>
        <xdr:cNvPr id="722" name="n_1aveValue【児童館】&#10;一人当たり面積"/>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723" name="n_2aveValue【児童館】&#10;一人当たり面積"/>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724" name="n_3aveValue【児童館】&#10;一人当たり面積"/>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725" name="n_4aveValue【児童館】&#10;一人当たり面積"/>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155464</xdr:rowOff>
    </xdr:from>
    <xdr:ext cx="469744" cy="259045"/>
    <xdr:sp macro="" textlink="">
      <xdr:nvSpPr>
        <xdr:cNvPr id="726" name="n_1mainValue【児童館】&#10;一人当たり面積"/>
        <xdr:cNvSpPr txBox="1"/>
      </xdr:nvSpPr>
      <xdr:spPr>
        <a:xfrm>
          <a:off x="210757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155464</xdr:rowOff>
    </xdr:from>
    <xdr:ext cx="469744" cy="259045"/>
    <xdr:sp macro="" textlink="">
      <xdr:nvSpPr>
        <xdr:cNvPr id="727" name="n_2mainValue【児童館】&#10;一人当たり面積"/>
        <xdr:cNvSpPr txBox="1"/>
      </xdr:nvSpPr>
      <xdr:spPr>
        <a:xfrm>
          <a:off x="20199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728" name="n_3mainValue【児童館】&#10;一人当たり面積"/>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729" name="n_4mainValue【児童館】&#10;一人当たり面積"/>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1" name="直線コネクタ 7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2" name="テキスト ボックス 74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3" name="直線コネクタ 7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4" name="テキスト ボックス 7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5" name="直線コネクタ 7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6" name="テキスト ボックス 7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7" name="直線コネクタ 7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8" name="テキスト ボックス 7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9" name="直線コネクタ 7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0" name="テキスト ボックス 7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1" name="直線コネクタ 7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2" name="テキスト ボックス 75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55" name="直線コネクタ 754"/>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7" name="直線コネクタ 75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58"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59" name="直線コネクタ 758"/>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760" name="【公民館】&#10;有形固定資産減価償却率平均値テキスト"/>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61" name="フローチャート: 判断 760"/>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62" name="フローチャート: 判断 761"/>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63" name="フローチャート: 判断 762"/>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64" name="フローチャート: 判断 763"/>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765" name="フローチャート: 判断 764"/>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154395</xdr:rowOff>
    </xdr:from>
    <xdr:to>
      <xdr:col>85</xdr:col>
      <xdr:colOff>177800</xdr:colOff>
      <xdr:row>107</xdr:row>
      <xdr:rowOff>84545</xdr:rowOff>
    </xdr:to>
    <xdr:sp macro="" textlink="">
      <xdr:nvSpPr>
        <xdr:cNvPr id="771" name="楕円 770"/>
        <xdr:cNvSpPr/>
      </xdr:nvSpPr>
      <xdr:spPr>
        <a:xfrm>
          <a:off x="16268700" y="183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132822</xdr:rowOff>
    </xdr:from>
    <xdr:ext cx="405111" cy="259045"/>
    <xdr:sp macro="" textlink="">
      <xdr:nvSpPr>
        <xdr:cNvPr id="772" name="【公民館】&#10;有形固定資産減価償却率該当値テキスト"/>
        <xdr:cNvSpPr txBox="1"/>
      </xdr:nvSpPr>
      <xdr:spPr>
        <a:xfrm>
          <a:off x="16357600" y="1830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77651</xdr:rowOff>
    </xdr:from>
    <xdr:to>
      <xdr:col>81</xdr:col>
      <xdr:colOff>101600</xdr:colOff>
      <xdr:row>108</xdr:row>
      <xdr:rowOff>7801</xdr:rowOff>
    </xdr:to>
    <xdr:sp macro="" textlink="">
      <xdr:nvSpPr>
        <xdr:cNvPr id="773" name="楕円 772"/>
        <xdr:cNvSpPr/>
      </xdr:nvSpPr>
      <xdr:spPr>
        <a:xfrm>
          <a:off x="154305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33745</xdr:rowOff>
    </xdr:from>
    <xdr:to>
      <xdr:col>85</xdr:col>
      <xdr:colOff>127000</xdr:colOff>
      <xdr:row>107</xdr:row>
      <xdr:rowOff>128451</xdr:rowOff>
    </xdr:to>
    <xdr:cxnSp macro="">
      <xdr:nvCxnSpPr>
        <xdr:cNvPr id="774" name="直線コネクタ 773"/>
        <xdr:cNvCxnSpPr/>
      </xdr:nvCxnSpPr>
      <xdr:spPr>
        <a:xfrm flipV="1">
          <a:off x="15481300" y="18378895"/>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15602</xdr:rowOff>
    </xdr:from>
    <xdr:to>
      <xdr:col>76</xdr:col>
      <xdr:colOff>165100</xdr:colOff>
      <xdr:row>107</xdr:row>
      <xdr:rowOff>117202</xdr:rowOff>
    </xdr:to>
    <xdr:sp macro="" textlink="">
      <xdr:nvSpPr>
        <xdr:cNvPr id="775" name="楕円 774"/>
        <xdr:cNvSpPr/>
      </xdr:nvSpPr>
      <xdr:spPr>
        <a:xfrm>
          <a:off x="145415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66402</xdr:rowOff>
    </xdr:from>
    <xdr:to>
      <xdr:col>81</xdr:col>
      <xdr:colOff>50800</xdr:colOff>
      <xdr:row>107</xdr:row>
      <xdr:rowOff>128451</xdr:rowOff>
    </xdr:to>
    <xdr:cxnSp macro="">
      <xdr:nvCxnSpPr>
        <xdr:cNvPr id="776" name="直線コネクタ 775"/>
        <xdr:cNvCxnSpPr/>
      </xdr:nvCxnSpPr>
      <xdr:spPr>
        <a:xfrm>
          <a:off x="14592300" y="18411552"/>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126637</xdr:rowOff>
    </xdr:from>
    <xdr:to>
      <xdr:col>72</xdr:col>
      <xdr:colOff>38100</xdr:colOff>
      <xdr:row>106</xdr:row>
      <xdr:rowOff>56787</xdr:rowOff>
    </xdr:to>
    <xdr:sp macro="" textlink="">
      <xdr:nvSpPr>
        <xdr:cNvPr id="777" name="楕円 776"/>
        <xdr:cNvSpPr/>
      </xdr:nvSpPr>
      <xdr:spPr>
        <a:xfrm>
          <a:off x="13652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5987</xdr:rowOff>
    </xdr:from>
    <xdr:to>
      <xdr:col>76</xdr:col>
      <xdr:colOff>114300</xdr:colOff>
      <xdr:row>107</xdr:row>
      <xdr:rowOff>66402</xdr:rowOff>
    </xdr:to>
    <xdr:cxnSp macro="">
      <xdr:nvCxnSpPr>
        <xdr:cNvPr id="778" name="直線コネクタ 777"/>
        <xdr:cNvCxnSpPr/>
      </xdr:nvCxnSpPr>
      <xdr:spPr>
        <a:xfrm>
          <a:off x="13703300" y="18179687"/>
          <a:ext cx="889000" cy="2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157662</xdr:rowOff>
    </xdr:from>
    <xdr:to>
      <xdr:col>67</xdr:col>
      <xdr:colOff>101600</xdr:colOff>
      <xdr:row>107</xdr:row>
      <xdr:rowOff>87812</xdr:rowOff>
    </xdr:to>
    <xdr:sp macro="" textlink="">
      <xdr:nvSpPr>
        <xdr:cNvPr id="779" name="楕円 778"/>
        <xdr:cNvSpPr/>
      </xdr:nvSpPr>
      <xdr:spPr>
        <a:xfrm>
          <a:off x="12763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5987</xdr:rowOff>
    </xdr:from>
    <xdr:to>
      <xdr:col>71</xdr:col>
      <xdr:colOff>177800</xdr:colOff>
      <xdr:row>107</xdr:row>
      <xdr:rowOff>37012</xdr:rowOff>
    </xdr:to>
    <xdr:cxnSp macro="">
      <xdr:nvCxnSpPr>
        <xdr:cNvPr id="780" name="直線コネクタ 779"/>
        <xdr:cNvCxnSpPr/>
      </xdr:nvCxnSpPr>
      <xdr:spPr>
        <a:xfrm flipV="1">
          <a:off x="12814300" y="18179687"/>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781" name="n_1aveValue【公民館】&#10;有形固定資産減価償却率"/>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782" name="n_2aveValue【公民館】&#10;有形固定資産減価償却率"/>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783" name="n_3aveValue【公民館】&#10;有形固定資産減価償却率"/>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784" name="n_4aveValue【公民館】&#10;有形固定資産減価償却率"/>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170378</xdr:rowOff>
    </xdr:from>
    <xdr:ext cx="405111" cy="259045"/>
    <xdr:sp macro="" textlink="">
      <xdr:nvSpPr>
        <xdr:cNvPr id="785" name="n_1mainValue【公民館】&#10;有形固定資産減価償却率"/>
        <xdr:cNvSpPr txBox="1"/>
      </xdr:nvSpPr>
      <xdr:spPr>
        <a:xfrm>
          <a:off x="15266044" y="185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108329</xdr:rowOff>
    </xdr:from>
    <xdr:ext cx="405111" cy="259045"/>
    <xdr:sp macro="" textlink="">
      <xdr:nvSpPr>
        <xdr:cNvPr id="786" name="n_2mainValue【公民館】&#10;有形固定資産減価償却率"/>
        <xdr:cNvSpPr txBox="1"/>
      </xdr:nvSpPr>
      <xdr:spPr>
        <a:xfrm>
          <a:off x="14389744" y="1845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47914</xdr:rowOff>
    </xdr:from>
    <xdr:ext cx="405111" cy="259045"/>
    <xdr:sp macro="" textlink="">
      <xdr:nvSpPr>
        <xdr:cNvPr id="787" name="n_3mainValue【公民館】&#10;有形固定資産減価償却率"/>
        <xdr:cNvSpPr txBox="1"/>
      </xdr:nvSpPr>
      <xdr:spPr>
        <a:xfrm>
          <a:off x="135007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78939</xdr:rowOff>
    </xdr:from>
    <xdr:ext cx="405111" cy="259045"/>
    <xdr:sp macro="" textlink="">
      <xdr:nvSpPr>
        <xdr:cNvPr id="788" name="n_4mainValue【公民館】&#10;有形固定資産減価償却率"/>
        <xdr:cNvSpPr txBox="1"/>
      </xdr:nvSpPr>
      <xdr:spPr>
        <a:xfrm>
          <a:off x="12611744" y="1842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9" name="直線コネクタ 7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0" name="テキスト ボックス 7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1" name="直線コネクタ 8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2" name="テキスト ボックス 8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3" name="直線コネクタ 8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4" name="テキスト ボックス 8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5" name="直線コネクタ 8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6" name="テキスト ボックス 8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7" name="直線コネクタ 8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8" name="テキスト ボックス 8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9" name="直線コネクタ 8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0" name="テキスト ボックス 8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814" name="直線コネクタ 813"/>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15"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16" name="直線コネクタ 815"/>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817"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18" name="直線コネクタ 817"/>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819"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20" name="フローチャート: 判断 819"/>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21" name="フローチャート: 判断 820"/>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22" name="フローチャート: 判断 821"/>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23" name="フローチャート: 判断 822"/>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824" name="フローチャート: 判断 823"/>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131536</xdr:rowOff>
    </xdr:from>
    <xdr:to>
      <xdr:col>116</xdr:col>
      <xdr:colOff>114300</xdr:colOff>
      <xdr:row>107</xdr:row>
      <xdr:rowOff>61686</xdr:rowOff>
    </xdr:to>
    <xdr:sp macro="" textlink="">
      <xdr:nvSpPr>
        <xdr:cNvPr id="830" name="楕円 829"/>
        <xdr:cNvSpPr/>
      </xdr:nvSpPr>
      <xdr:spPr>
        <a:xfrm>
          <a:off x="221107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154413</xdr:rowOff>
    </xdr:from>
    <xdr:ext cx="469744" cy="259045"/>
    <xdr:sp macro="" textlink="">
      <xdr:nvSpPr>
        <xdr:cNvPr id="831" name="【公民館】&#10;一人当たり面積該当値テキスト"/>
        <xdr:cNvSpPr txBox="1"/>
      </xdr:nvSpPr>
      <xdr:spPr>
        <a:xfrm>
          <a:off x="22199600" y="1815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149498</xdr:rowOff>
    </xdr:from>
    <xdr:to>
      <xdr:col>112</xdr:col>
      <xdr:colOff>38100</xdr:colOff>
      <xdr:row>107</xdr:row>
      <xdr:rowOff>79648</xdr:rowOff>
    </xdr:to>
    <xdr:sp macro="" textlink="">
      <xdr:nvSpPr>
        <xdr:cNvPr id="832" name="楕円 831"/>
        <xdr:cNvSpPr/>
      </xdr:nvSpPr>
      <xdr:spPr>
        <a:xfrm>
          <a:off x="21272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10886</xdr:rowOff>
    </xdr:from>
    <xdr:to>
      <xdr:col>116</xdr:col>
      <xdr:colOff>63500</xdr:colOff>
      <xdr:row>107</xdr:row>
      <xdr:rowOff>28848</xdr:rowOff>
    </xdr:to>
    <xdr:cxnSp macro="">
      <xdr:nvCxnSpPr>
        <xdr:cNvPr id="833" name="直線コネクタ 832"/>
        <xdr:cNvCxnSpPr/>
      </xdr:nvCxnSpPr>
      <xdr:spPr>
        <a:xfrm flipV="1">
          <a:off x="21323300" y="18356036"/>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31931</xdr:rowOff>
    </xdr:from>
    <xdr:to>
      <xdr:col>107</xdr:col>
      <xdr:colOff>101600</xdr:colOff>
      <xdr:row>106</xdr:row>
      <xdr:rowOff>133531</xdr:rowOff>
    </xdr:to>
    <xdr:sp macro="" textlink="">
      <xdr:nvSpPr>
        <xdr:cNvPr id="834" name="楕円 833"/>
        <xdr:cNvSpPr/>
      </xdr:nvSpPr>
      <xdr:spPr>
        <a:xfrm>
          <a:off x="20383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82731</xdr:rowOff>
    </xdr:from>
    <xdr:to>
      <xdr:col>111</xdr:col>
      <xdr:colOff>177800</xdr:colOff>
      <xdr:row>107</xdr:row>
      <xdr:rowOff>28848</xdr:rowOff>
    </xdr:to>
    <xdr:cxnSp macro="">
      <xdr:nvCxnSpPr>
        <xdr:cNvPr id="835" name="直線コネクタ 834"/>
        <xdr:cNvCxnSpPr/>
      </xdr:nvCxnSpPr>
      <xdr:spPr>
        <a:xfrm>
          <a:off x="20434300" y="18256431"/>
          <a:ext cx="889000" cy="11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110308</xdr:rowOff>
    </xdr:from>
    <xdr:to>
      <xdr:col>102</xdr:col>
      <xdr:colOff>165100</xdr:colOff>
      <xdr:row>106</xdr:row>
      <xdr:rowOff>40458</xdr:rowOff>
    </xdr:to>
    <xdr:sp macro="" textlink="">
      <xdr:nvSpPr>
        <xdr:cNvPr id="836" name="楕円 835"/>
        <xdr:cNvSpPr/>
      </xdr:nvSpPr>
      <xdr:spPr>
        <a:xfrm>
          <a:off x="194945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161108</xdr:rowOff>
    </xdr:from>
    <xdr:to>
      <xdr:col>107</xdr:col>
      <xdr:colOff>50800</xdr:colOff>
      <xdr:row>106</xdr:row>
      <xdr:rowOff>82731</xdr:rowOff>
    </xdr:to>
    <xdr:cxnSp macro="">
      <xdr:nvCxnSpPr>
        <xdr:cNvPr id="837" name="直線コネクタ 836"/>
        <xdr:cNvCxnSpPr/>
      </xdr:nvCxnSpPr>
      <xdr:spPr>
        <a:xfrm>
          <a:off x="19545300" y="18163358"/>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17236</xdr:rowOff>
    </xdr:from>
    <xdr:to>
      <xdr:col>98</xdr:col>
      <xdr:colOff>38100</xdr:colOff>
      <xdr:row>106</xdr:row>
      <xdr:rowOff>118836</xdr:rowOff>
    </xdr:to>
    <xdr:sp macro="" textlink="">
      <xdr:nvSpPr>
        <xdr:cNvPr id="838" name="楕円 837"/>
        <xdr:cNvSpPr/>
      </xdr:nvSpPr>
      <xdr:spPr>
        <a:xfrm>
          <a:off x="18605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161108</xdr:rowOff>
    </xdr:from>
    <xdr:to>
      <xdr:col>102</xdr:col>
      <xdr:colOff>114300</xdr:colOff>
      <xdr:row>106</xdr:row>
      <xdr:rowOff>68036</xdr:rowOff>
    </xdr:to>
    <xdr:cxnSp macro="">
      <xdr:nvCxnSpPr>
        <xdr:cNvPr id="839" name="直線コネクタ 838"/>
        <xdr:cNvCxnSpPr/>
      </xdr:nvCxnSpPr>
      <xdr:spPr>
        <a:xfrm flipV="1">
          <a:off x="18656300" y="1816335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840" name="n_1aveValue【公民館】&#10;一人当たり面積"/>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841" name="n_2aveValue【公民館】&#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842" name="n_3aveValue【公民館】&#10;一人当たり面積"/>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103432</xdr:rowOff>
    </xdr:from>
    <xdr:ext cx="469744" cy="259045"/>
    <xdr:sp macro="" textlink="">
      <xdr:nvSpPr>
        <xdr:cNvPr id="843" name="n_4aveValue【公民館】&#10;一人当たり面積"/>
        <xdr:cNvSpPr txBox="1"/>
      </xdr:nvSpPr>
      <xdr:spPr>
        <a:xfrm>
          <a:off x="18421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70775</xdr:rowOff>
    </xdr:from>
    <xdr:ext cx="469744" cy="259045"/>
    <xdr:sp macro="" textlink="">
      <xdr:nvSpPr>
        <xdr:cNvPr id="844" name="n_1mainValue【公民館】&#10;一人当たり面積"/>
        <xdr:cNvSpPr txBox="1"/>
      </xdr:nvSpPr>
      <xdr:spPr>
        <a:xfrm>
          <a:off x="210757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150058</xdr:rowOff>
    </xdr:from>
    <xdr:ext cx="469744" cy="259045"/>
    <xdr:sp macro="" textlink="">
      <xdr:nvSpPr>
        <xdr:cNvPr id="845" name="n_2mainValue【公民館】&#10;一人当たり面積"/>
        <xdr:cNvSpPr txBox="1"/>
      </xdr:nvSpPr>
      <xdr:spPr>
        <a:xfrm>
          <a:off x="20199427" y="1798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56985</xdr:rowOff>
    </xdr:from>
    <xdr:ext cx="469744" cy="259045"/>
    <xdr:sp macro="" textlink="">
      <xdr:nvSpPr>
        <xdr:cNvPr id="846" name="n_3mainValue【公民館】&#10;一人当たり面積"/>
        <xdr:cNvSpPr txBox="1"/>
      </xdr:nvSpPr>
      <xdr:spPr>
        <a:xfrm>
          <a:off x="19310427" y="1788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135363</xdr:rowOff>
    </xdr:from>
    <xdr:ext cx="469744" cy="259045"/>
    <xdr:sp macro="" textlink="">
      <xdr:nvSpPr>
        <xdr:cNvPr id="847" name="n_4mainValue【公民館】&#10;一人当たり面積"/>
        <xdr:cNvSpPr txBox="1"/>
      </xdr:nvSpPr>
      <xdr:spPr>
        <a:xfrm>
          <a:off x="18421427" y="1796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類似団体と比較して特に有形固定資産減価償却率が高くなっている施設は、認定こども園・幼稚園・保育所、児童館、公民館であり、特に低くなっている施設は、学校施設である。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公民館については、昭和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築されており、支所・公民館整備計画に基づき、新しい施設を現在建設中である。また、新しい施設を建設することにより、維持管理に要する経費の減少が見込まれる。今後は、維持管理にかかる経費の増加に留意しつつ、引き続き環境の整備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35,377
35,136
603.14
28,164,974
27,113,882
817,453
14,440,785
22,852,785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72" name="楕円 71"/>
        <xdr:cNvSpPr/>
      </xdr:nvSpPr>
      <xdr:spPr>
        <a:xfrm>
          <a:off x="4584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137177</xdr:rowOff>
    </xdr:from>
    <xdr:ext cx="405111" cy="259045"/>
    <xdr:sp macro="" textlink="">
      <xdr:nvSpPr>
        <xdr:cNvPr id="73" name="【図書館】&#10;有形固定資産減価償却率該当値テキスト"/>
        <xdr:cNvSpPr txBox="1"/>
      </xdr:nvSpPr>
      <xdr:spPr>
        <a:xfrm>
          <a:off x="4673600"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133350</xdr:rowOff>
    </xdr:from>
    <xdr:to>
      <xdr:col>20</xdr:col>
      <xdr:colOff>38100</xdr:colOff>
      <xdr:row>38</xdr:row>
      <xdr:rowOff>63500</xdr:rowOff>
    </xdr:to>
    <xdr:sp macro="" textlink="">
      <xdr:nvSpPr>
        <xdr:cNvPr id="74" name="楕円 73"/>
        <xdr:cNvSpPr/>
      </xdr:nvSpPr>
      <xdr:spPr>
        <a:xfrm>
          <a:off x="3746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12700</xdr:rowOff>
    </xdr:from>
    <xdr:to>
      <xdr:col>24</xdr:col>
      <xdr:colOff>63500</xdr:colOff>
      <xdr:row>38</xdr:row>
      <xdr:rowOff>38100</xdr:rowOff>
    </xdr:to>
    <xdr:cxnSp macro="">
      <xdr:nvCxnSpPr>
        <xdr:cNvPr id="75" name="直線コネクタ 74"/>
        <xdr:cNvCxnSpPr/>
      </xdr:nvCxnSpPr>
      <xdr:spPr>
        <a:xfrm>
          <a:off x="3797300" y="6527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107950</xdr:rowOff>
    </xdr:from>
    <xdr:to>
      <xdr:col>15</xdr:col>
      <xdr:colOff>101600</xdr:colOff>
      <xdr:row>38</xdr:row>
      <xdr:rowOff>38100</xdr:rowOff>
    </xdr:to>
    <xdr:sp macro="" textlink="">
      <xdr:nvSpPr>
        <xdr:cNvPr id="76" name="楕円 75"/>
        <xdr:cNvSpPr/>
      </xdr:nvSpPr>
      <xdr:spPr>
        <a:xfrm>
          <a:off x="2857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158750</xdr:rowOff>
    </xdr:from>
    <xdr:to>
      <xdr:col>19</xdr:col>
      <xdr:colOff>177800</xdr:colOff>
      <xdr:row>38</xdr:row>
      <xdr:rowOff>12700</xdr:rowOff>
    </xdr:to>
    <xdr:cxnSp macro="">
      <xdr:nvCxnSpPr>
        <xdr:cNvPr id="77" name="直線コネクタ 76"/>
        <xdr:cNvCxnSpPr/>
      </xdr:nvCxnSpPr>
      <xdr:spPr>
        <a:xfrm>
          <a:off x="2908300" y="6502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82550</xdr:rowOff>
    </xdr:from>
    <xdr:to>
      <xdr:col>10</xdr:col>
      <xdr:colOff>165100</xdr:colOff>
      <xdr:row>38</xdr:row>
      <xdr:rowOff>12700</xdr:rowOff>
    </xdr:to>
    <xdr:sp macro="" textlink="">
      <xdr:nvSpPr>
        <xdr:cNvPr id="78" name="楕円 77"/>
        <xdr:cNvSpPr/>
      </xdr:nvSpPr>
      <xdr:spPr>
        <a:xfrm>
          <a:off x="196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37</xdr:row>
      <xdr:rowOff>158750</xdr:rowOff>
    </xdr:to>
    <xdr:cxnSp macro="">
      <xdr:nvCxnSpPr>
        <xdr:cNvPr id="79" name="直線コネクタ 78"/>
        <xdr:cNvCxnSpPr/>
      </xdr:nvCxnSpPr>
      <xdr:spPr>
        <a:xfrm>
          <a:off x="2019300" y="6477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57150</xdr:rowOff>
    </xdr:from>
    <xdr:to>
      <xdr:col>6</xdr:col>
      <xdr:colOff>38100</xdr:colOff>
      <xdr:row>37</xdr:row>
      <xdr:rowOff>158750</xdr:rowOff>
    </xdr:to>
    <xdr:sp macro="" textlink="">
      <xdr:nvSpPr>
        <xdr:cNvPr id="80" name="楕円 79"/>
        <xdr:cNvSpPr/>
      </xdr:nvSpPr>
      <xdr:spPr>
        <a:xfrm>
          <a:off x="1079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107950</xdr:rowOff>
    </xdr:from>
    <xdr:to>
      <xdr:col>10</xdr:col>
      <xdr:colOff>114300</xdr:colOff>
      <xdr:row>37</xdr:row>
      <xdr:rowOff>133350</xdr:rowOff>
    </xdr:to>
    <xdr:cxnSp macro="">
      <xdr:nvCxnSpPr>
        <xdr:cNvPr id="81" name="直線コネクタ 80"/>
        <xdr:cNvCxnSpPr/>
      </xdr:nvCxnSpPr>
      <xdr:spPr>
        <a:xfrm>
          <a:off x="1130300" y="6451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2" name="n_1aveValue【図書館】&#10;有形固定資産減価償却率"/>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3" name="n_2aveValue【図書館】&#10;有形固定資産減価償却率"/>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4" name="n_3aveValue【図書館】&#10;有形固定資産減価償却率"/>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5" name="n_4aveValue【図書館】&#10;有形固定資産減価償却率"/>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54627</xdr:rowOff>
    </xdr:from>
    <xdr:ext cx="405111" cy="259045"/>
    <xdr:sp macro="" textlink="">
      <xdr:nvSpPr>
        <xdr:cNvPr id="86" name="n_1mainValue【図書館】&#10;有形固定資産減価償却率"/>
        <xdr:cNvSpPr txBox="1"/>
      </xdr:nvSpPr>
      <xdr:spPr>
        <a:xfrm>
          <a:off x="3582044" y="656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29227</xdr:rowOff>
    </xdr:from>
    <xdr:ext cx="405111" cy="259045"/>
    <xdr:sp macro="" textlink="">
      <xdr:nvSpPr>
        <xdr:cNvPr id="87" name="n_2mainValue【図書館】&#10;有形固定資産減価償却率"/>
        <xdr:cNvSpPr txBox="1"/>
      </xdr:nvSpPr>
      <xdr:spPr>
        <a:xfrm>
          <a:off x="2705744" y="654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8" name="n_3mainValue【図書館】&#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149877</xdr:rowOff>
    </xdr:from>
    <xdr:ext cx="405111" cy="259045"/>
    <xdr:sp macro="" textlink="">
      <xdr:nvSpPr>
        <xdr:cNvPr id="89" name="n_4mainValue【図書館】&#10;有形固定資産減価償却率"/>
        <xdr:cNvSpPr txBox="1"/>
      </xdr:nvSpPr>
      <xdr:spPr>
        <a:xfrm>
          <a:off x="927744" y="649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8" name="【図書館】&#10;一人当たり面積平均値テキスト"/>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74930</xdr:rowOff>
    </xdr:from>
    <xdr:to>
      <xdr:col>55</xdr:col>
      <xdr:colOff>50800</xdr:colOff>
      <xdr:row>42</xdr:row>
      <xdr:rowOff>5080</xdr:rowOff>
    </xdr:to>
    <xdr:sp macro="" textlink="">
      <xdr:nvSpPr>
        <xdr:cNvPr id="129" name="楕円 128"/>
        <xdr:cNvSpPr/>
      </xdr:nvSpPr>
      <xdr:spPr>
        <a:xfrm>
          <a:off x="104267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161307</xdr:rowOff>
    </xdr:from>
    <xdr:ext cx="469744" cy="259045"/>
    <xdr:sp macro="" textlink="">
      <xdr:nvSpPr>
        <xdr:cNvPr id="130" name="【図書館】&#10;一人当たり面積該当値テキスト"/>
        <xdr:cNvSpPr txBox="1"/>
      </xdr:nvSpPr>
      <xdr:spPr>
        <a:xfrm>
          <a:off x="10515600" y="701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78740</xdr:rowOff>
    </xdr:from>
    <xdr:to>
      <xdr:col>50</xdr:col>
      <xdr:colOff>165100</xdr:colOff>
      <xdr:row>42</xdr:row>
      <xdr:rowOff>8890</xdr:rowOff>
    </xdr:to>
    <xdr:sp macro="" textlink="">
      <xdr:nvSpPr>
        <xdr:cNvPr id="131" name="楕円 130"/>
        <xdr:cNvSpPr/>
      </xdr:nvSpPr>
      <xdr:spPr>
        <a:xfrm>
          <a:off x="9588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125730</xdr:rowOff>
    </xdr:from>
    <xdr:to>
      <xdr:col>55</xdr:col>
      <xdr:colOff>0</xdr:colOff>
      <xdr:row>41</xdr:row>
      <xdr:rowOff>129540</xdr:rowOff>
    </xdr:to>
    <xdr:cxnSp macro="">
      <xdr:nvCxnSpPr>
        <xdr:cNvPr id="132" name="直線コネクタ 131"/>
        <xdr:cNvCxnSpPr/>
      </xdr:nvCxnSpPr>
      <xdr:spPr>
        <a:xfrm flipV="1">
          <a:off x="9639300" y="71551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78740</xdr:rowOff>
    </xdr:from>
    <xdr:to>
      <xdr:col>46</xdr:col>
      <xdr:colOff>38100</xdr:colOff>
      <xdr:row>42</xdr:row>
      <xdr:rowOff>8890</xdr:rowOff>
    </xdr:to>
    <xdr:sp macro="" textlink="">
      <xdr:nvSpPr>
        <xdr:cNvPr id="133" name="楕円 132"/>
        <xdr:cNvSpPr/>
      </xdr:nvSpPr>
      <xdr:spPr>
        <a:xfrm>
          <a:off x="8699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129540</xdr:rowOff>
    </xdr:from>
    <xdr:to>
      <xdr:col>50</xdr:col>
      <xdr:colOff>114300</xdr:colOff>
      <xdr:row>41</xdr:row>
      <xdr:rowOff>129540</xdr:rowOff>
    </xdr:to>
    <xdr:cxnSp macro="">
      <xdr:nvCxnSpPr>
        <xdr:cNvPr id="134" name="直線コネクタ 133"/>
        <xdr:cNvCxnSpPr/>
      </xdr:nvCxnSpPr>
      <xdr:spPr>
        <a:xfrm>
          <a:off x="8750300" y="715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78740</xdr:rowOff>
    </xdr:from>
    <xdr:to>
      <xdr:col>41</xdr:col>
      <xdr:colOff>101600</xdr:colOff>
      <xdr:row>42</xdr:row>
      <xdr:rowOff>8890</xdr:rowOff>
    </xdr:to>
    <xdr:sp macro="" textlink="">
      <xdr:nvSpPr>
        <xdr:cNvPr id="135" name="楕円 134"/>
        <xdr:cNvSpPr/>
      </xdr:nvSpPr>
      <xdr:spPr>
        <a:xfrm>
          <a:off x="7810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129540</xdr:rowOff>
    </xdr:from>
    <xdr:to>
      <xdr:col>45</xdr:col>
      <xdr:colOff>177800</xdr:colOff>
      <xdr:row>41</xdr:row>
      <xdr:rowOff>129540</xdr:rowOff>
    </xdr:to>
    <xdr:cxnSp macro="">
      <xdr:nvCxnSpPr>
        <xdr:cNvPr id="136" name="直線コネクタ 135"/>
        <xdr:cNvCxnSpPr/>
      </xdr:nvCxnSpPr>
      <xdr:spPr>
        <a:xfrm>
          <a:off x="7861300" y="715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82550</xdr:rowOff>
    </xdr:from>
    <xdr:to>
      <xdr:col>36</xdr:col>
      <xdr:colOff>165100</xdr:colOff>
      <xdr:row>42</xdr:row>
      <xdr:rowOff>12700</xdr:rowOff>
    </xdr:to>
    <xdr:sp macro="" textlink="">
      <xdr:nvSpPr>
        <xdr:cNvPr id="137" name="楕円 136"/>
        <xdr:cNvSpPr/>
      </xdr:nvSpPr>
      <xdr:spPr>
        <a:xfrm>
          <a:off x="6921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129540</xdr:rowOff>
    </xdr:from>
    <xdr:to>
      <xdr:col>41</xdr:col>
      <xdr:colOff>50800</xdr:colOff>
      <xdr:row>41</xdr:row>
      <xdr:rowOff>133350</xdr:rowOff>
    </xdr:to>
    <xdr:cxnSp macro="">
      <xdr:nvCxnSpPr>
        <xdr:cNvPr id="138" name="直線コネクタ 137"/>
        <xdr:cNvCxnSpPr/>
      </xdr:nvCxnSpPr>
      <xdr:spPr>
        <a:xfrm flipV="1">
          <a:off x="6972300" y="71589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9" name="n_1aveValue【図書館】&#10;一人当たり面積"/>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0" name="n_2ave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41" name="n_3aveValue【図書館】&#10;一人当たり面積"/>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42" name="n_4aveValue【図書館】&#10;一人当たり面積"/>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17</xdr:rowOff>
    </xdr:from>
    <xdr:ext cx="469744" cy="259045"/>
    <xdr:sp macro="" textlink="">
      <xdr:nvSpPr>
        <xdr:cNvPr id="143" name="n_1mainValue【図書館】&#10;一人当たり面積"/>
        <xdr:cNvSpPr txBox="1"/>
      </xdr:nvSpPr>
      <xdr:spPr>
        <a:xfrm>
          <a:off x="93917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17</xdr:rowOff>
    </xdr:from>
    <xdr:ext cx="469744" cy="259045"/>
    <xdr:sp macro="" textlink="">
      <xdr:nvSpPr>
        <xdr:cNvPr id="144" name="n_2mainValue【図書館】&#10;一人当たり面積"/>
        <xdr:cNvSpPr txBox="1"/>
      </xdr:nvSpPr>
      <xdr:spPr>
        <a:xfrm>
          <a:off x="85154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17</xdr:rowOff>
    </xdr:from>
    <xdr:ext cx="469744" cy="259045"/>
    <xdr:sp macro="" textlink="">
      <xdr:nvSpPr>
        <xdr:cNvPr id="145" name="n_3mainValue【図書館】&#10;一人当たり面積"/>
        <xdr:cNvSpPr txBox="1"/>
      </xdr:nvSpPr>
      <xdr:spPr>
        <a:xfrm>
          <a:off x="76264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3827</xdr:rowOff>
    </xdr:from>
    <xdr:ext cx="469744" cy="259045"/>
    <xdr:sp macro="" textlink="">
      <xdr:nvSpPr>
        <xdr:cNvPr id="146" name="n_4mainValue【図書館】&#10;一人当たり面積"/>
        <xdr:cNvSpPr txBox="1"/>
      </xdr:nvSpPr>
      <xdr:spPr>
        <a:xfrm>
          <a:off x="67374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76" name="【体育館・プール】&#10;有形固定資産減価償却率平均値テキスト"/>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1" name="フローチャート: 判断 180"/>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48260</xdr:rowOff>
    </xdr:from>
    <xdr:to>
      <xdr:col>24</xdr:col>
      <xdr:colOff>114300</xdr:colOff>
      <xdr:row>58</xdr:row>
      <xdr:rowOff>149860</xdr:rowOff>
    </xdr:to>
    <xdr:sp macro="" textlink="">
      <xdr:nvSpPr>
        <xdr:cNvPr id="187" name="楕円 186"/>
        <xdr:cNvSpPr/>
      </xdr:nvSpPr>
      <xdr:spPr>
        <a:xfrm>
          <a:off x="45847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71137</xdr:rowOff>
    </xdr:from>
    <xdr:ext cx="405111" cy="259045"/>
    <xdr:sp macro="" textlink="">
      <xdr:nvSpPr>
        <xdr:cNvPr id="188" name="【体育館・プール】&#10;有形固定資産減価償却率該当値テキスト"/>
        <xdr:cNvSpPr txBox="1"/>
      </xdr:nvSpPr>
      <xdr:spPr>
        <a:xfrm>
          <a:off x="4673600"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13970</xdr:rowOff>
    </xdr:from>
    <xdr:to>
      <xdr:col>20</xdr:col>
      <xdr:colOff>38100</xdr:colOff>
      <xdr:row>58</xdr:row>
      <xdr:rowOff>115570</xdr:rowOff>
    </xdr:to>
    <xdr:sp macro="" textlink="">
      <xdr:nvSpPr>
        <xdr:cNvPr id="189" name="楕円 188"/>
        <xdr:cNvSpPr/>
      </xdr:nvSpPr>
      <xdr:spPr>
        <a:xfrm>
          <a:off x="3746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64770</xdr:rowOff>
    </xdr:from>
    <xdr:to>
      <xdr:col>24</xdr:col>
      <xdr:colOff>63500</xdr:colOff>
      <xdr:row>58</xdr:row>
      <xdr:rowOff>99060</xdr:rowOff>
    </xdr:to>
    <xdr:cxnSp macro="">
      <xdr:nvCxnSpPr>
        <xdr:cNvPr id="190" name="直線コネクタ 189"/>
        <xdr:cNvCxnSpPr/>
      </xdr:nvCxnSpPr>
      <xdr:spPr>
        <a:xfrm>
          <a:off x="3797300" y="100088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80645</xdr:rowOff>
    </xdr:from>
    <xdr:to>
      <xdr:col>15</xdr:col>
      <xdr:colOff>101600</xdr:colOff>
      <xdr:row>59</xdr:row>
      <xdr:rowOff>10795</xdr:rowOff>
    </xdr:to>
    <xdr:sp macro="" textlink="">
      <xdr:nvSpPr>
        <xdr:cNvPr id="191" name="楕円 190"/>
        <xdr:cNvSpPr/>
      </xdr:nvSpPr>
      <xdr:spPr>
        <a:xfrm>
          <a:off x="2857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64770</xdr:rowOff>
    </xdr:from>
    <xdr:to>
      <xdr:col>19</xdr:col>
      <xdr:colOff>177800</xdr:colOff>
      <xdr:row>58</xdr:row>
      <xdr:rowOff>131445</xdr:rowOff>
    </xdr:to>
    <xdr:cxnSp macro="">
      <xdr:nvCxnSpPr>
        <xdr:cNvPr id="192" name="直線コネクタ 191"/>
        <xdr:cNvCxnSpPr/>
      </xdr:nvCxnSpPr>
      <xdr:spPr>
        <a:xfrm flipV="1">
          <a:off x="2908300" y="1000887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17780</xdr:rowOff>
    </xdr:from>
    <xdr:to>
      <xdr:col>10</xdr:col>
      <xdr:colOff>165100</xdr:colOff>
      <xdr:row>59</xdr:row>
      <xdr:rowOff>119380</xdr:rowOff>
    </xdr:to>
    <xdr:sp macro="" textlink="">
      <xdr:nvSpPr>
        <xdr:cNvPr id="193" name="楕円 192"/>
        <xdr:cNvSpPr/>
      </xdr:nvSpPr>
      <xdr:spPr>
        <a:xfrm>
          <a:off x="1968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131445</xdr:rowOff>
    </xdr:from>
    <xdr:to>
      <xdr:col>15</xdr:col>
      <xdr:colOff>50800</xdr:colOff>
      <xdr:row>59</xdr:row>
      <xdr:rowOff>68580</xdr:rowOff>
    </xdr:to>
    <xdr:cxnSp macro="">
      <xdr:nvCxnSpPr>
        <xdr:cNvPr id="194" name="直線コネクタ 193"/>
        <xdr:cNvCxnSpPr/>
      </xdr:nvCxnSpPr>
      <xdr:spPr>
        <a:xfrm flipV="1">
          <a:off x="2019300" y="1007554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151130</xdr:rowOff>
    </xdr:from>
    <xdr:to>
      <xdr:col>6</xdr:col>
      <xdr:colOff>38100</xdr:colOff>
      <xdr:row>59</xdr:row>
      <xdr:rowOff>81280</xdr:rowOff>
    </xdr:to>
    <xdr:sp macro="" textlink="">
      <xdr:nvSpPr>
        <xdr:cNvPr id="195" name="楕円 194"/>
        <xdr:cNvSpPr/>
      </xdr:nvSpPr>
      <xdr:spPr>
        <a:xfrm>
          <a:off x="1079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30480</xdr:rowOff>
    </xdr:from>
    <xdr:to>
      <xdr:col>10</xdr:col>
      <xdr:colOff>114300</xdr:colOff>
      <xdr:row>59</xdr:row>
      <xdr:rowOff>68580</xdr:rowOff>
    </xdr:to>
    <xdr:cxnSp macro="">
      <xdr:nvCxnSpPr>
        <xdr:cNvPr id="196" name="直線コネクタ 195"/>
        <xdr:cNvCxnSpPr/>
      </xdr:nvCxnSpPr>
      <xdr:spPr>
        <a:xfrm>
          <a:off x="1130300" y="101460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97"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198" name="n_2aveValue【体育館・プール】&#10;有形固定資産減価償却率"/>
        <xdr:cNvSpPr txBox="1"/>
      </xdr:nvSpPr>
      <xdr:spPr>
        <a:xfrm>
          <a:off x="2705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99" name="n_3aveValue【体育館・プール】&#10;有形固定資産減価償却率"/>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140987</xdr:rowOff>
    </xdr:from>
    <xdr:ext cx="405111" cy="259045"/>
    <xdr:sp macro="" textlink="">
      <xdr:nvSpPr>
        <xdr:cNvPr id="200" name="n_4aveValue【体育館・プール】&#10;有形固定資産減価償却率"/>
        <xdr:cNvSpPr txBox="1"/>
      </xdr:nvSpPr>
      <xdr:spPr>
        <a:xfrm>
          <a:off x="92774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132097</xdr:rowOff>
    </xdr:from>
    <xdr:ext cx="405111" cy="259045"/>
    <xdr:sp macro="" textlink="">
      <xdr:nvSpPr>
        <xdr:cNvPr id="201" name="n_1mainValue【体育館・プール】&#10;有形固定資産減価償却率"/>
        <xdr:cNvSpPr txBox="1"/>
      </xdr:nvSpPr>
      <xdr:spPr>
        <a:xfrm>
          <a:off x="35820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27322</xdr:rowOff>
    </xdr:from>
    <xdr:ext cx="405111" cy="259045"/>
    <xdr:sp macro="" textlink="">
      <xdr:nvSpPr>
        <xdr:cNvPr id="202" name="n_2mainValue【体育館・プール】&#10;有形固定資産減価償却率"/>
        <xdr:cNvSpPr txBox="1"/>
      </xdr:nvSpPr>
      <xdr:spPr>
        <a:xfrm>
          <a:off x="27057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135907</xdr:rowOff>
    </xdr:from>
    <xdr:ext cx="405111" cy="259045"/>
    <xdr:sp macro="" textlink="">
      <xdr:nvSpPr>
        <xdr:cNvPr id="203" name="n_3mainValue【体育館・プール】&#10;有形固定資産減価償却率"/>
        <xdr:cNvSpPr txBox="1"/>
      </xdr:nvSpPr>
      <xdr:spPr>
        <a:xfrm>
          <a:off x="1816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97807</xdr:rowOff>
    </xdr:from>
    <xdr:ext cx="405111" cy="259045"/>
    <xdr:sp macro="" textlink="">
      <xdr:nvSpPr>
        <xdr:cNvPr id="204" name="n_4mainValue【体育館・プール】&#10;有形固定資産減価償却率"/>
        <xdr:cNvSpPr txBox="1"/>
      </xdr:nvSpPr>
      <xdr:spPr>
        <a:xfrm>
          <a:off x="927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155414</xdr:rowOff>
    </xdr:from>
    <xdr:ext cx="469744" cy="259045"/>
    <xdr:sp macro="" textlink="">
      <xdr:nvSpPr>
        <xdr:cNvPr id="231" name="【体育館・プール】&#10;一人当たり面積平均値テキスト"/>
        <xdr:cNvSpPr txBox="1"/>
      </xdr:nvSpPr>
      <xdr:spPr>
        <a:xfrm>
          <a:off x="10515600" y="1061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36" name="フローチャート: 判断 235"/>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154483</xdr:rowOff>
    </xdr:from>
    <xdr:to>
      <xdr:col>55</xdr:col>
      <xdr:colOff>50800</xdr:colOff>
      <xdr:row>63</xdr:row>
      <xdr:rowOff>84633</xdr:rowOff>
    </xdr:to>
    <xdr:sp macro="" textlink="">
      <xdr:nvSpPr>
        <xdr:cNvPr id="242" name="楕円 241"/>
        <xdr:cNvSpPr/>
      </xdr:nvSpPr>
      <xdr:spPr>
        <a:xfrm>
          <a:off x="10426700" y="1078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132910</xdr:rowOff>
    </xdr:from>
    <xdr:ext cx="469744" cy="259045"/>
    <xdr:sp macro="" textlink="">
      <xdr:nvSpPr>
        <xdr:cNvPr id="243" name="【体育館・プール】&#10;一人当たり面積該当値テキスト"/>
        <xdr:cNvSpPr txBox="1"/>
      </xdr:nvSpPr>
      <xdr:spPr>
        <a:xfrm>
          <a:off x="10515600" y="1076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156769</xdr:rowOff>
    </xdr:from>
    <xdr:to>
      <xdr:col>50</xdr:col>
      <xdr:colOff>165100</xdr:colOff>
      <xdr:row>63</xdr:row>
      <xdr:rowOff>86919</xdr:rowOff>
    </xdr:to>
    <xdr:sp macro="" textlink="">
      <xdr:nvSpPr>
        <xdr:cNvPr id="244" name="楕円 243"/>
        <xdr:cNvSpPr/>
      </xdr:nvSpPr>
      <xdr:spPr>
        <a:xfrm>
          <a:off x="9588500" y="1078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33833</xdr:rowOff>
    </xdr:from>
    <xdr:to>
      <xdr:col>55</xdr:col>
      <xdr:colOff>0</xdr:colOff>
      <xdr:row>63</xdr:row>
      <xdr:rowOff>36119</xdr:rowOff>
    </xdr:to>
    <xdr:cxnSp macro="">
      <xdr:nvCxnSpPr>
        <xdr:cNvPr id="245" name="直線コネクタ 244"/>
        <xdr:cNvCxnSpPr/>
      </xdr:nvCxnSpPr>
      <xdr:spPr>
        <a:xfrm flipV="1">
          <a:off x="9639300" y="1083518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150368</xdr:rowOff>
    </xdr:from>
    <xdr:to>
      <xdr:col>46</xdr:col>
      <xdr:colOff>38100</xdr:colOff>
      <xdr:row>63</xdr:row>
      <xdr:rowOff>80518</xdr:rowOff>
    </xdr:to>
    <xdr:sp macro="" textlink="">
      <xdr:nvSpPr>
        <xdr:cNvPr id="246" name="楕円 245"/>
        <xdr:cNvSpPr/>
      </xdr:nvSpPr>
      <xdr:spPr>
        <a:xfrm>
          <a:off x="8699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29718</xdr:rowOff>
    </xdr:from>
    <xdr:to>
      <xdr:col>50</xdr:col>
      <xdr:colOff>114300</xdr:colOff>
      <xdr:row>63</xdr:row>
      <xdr:rowOff>36119</xdr:rowOff>
    </xdr:to>
    <xdr:cxnSp macro="">
      <xdr:nvCxnSpPr>
        <xdr:cNvPr id="247" name="直線コネクタ 246"/>
        <xdr:cNvCxnSpPr/>
      </xdr:nvCxnSpPr>
      <xdr:spPr>
        <a:xfrm>
          <a:off x="8750300" y="1083106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142596</xdr:rowOff>
    </xdr:from>
    <xdr:to>
      <xdr:col>41</xdr:col>
      <xdr:colOff>101600</xdr:colOff>
      <xdr:row>63</xdr:row>
      <xdr:rowOff>72746</xdr:rowOff>
    </xdr:to>
    <xdr:sp macro="" textlink="">
      <xdr:nvSpPr>
        <xdr:cNvPr id="248" name="楕円 247"/>
        <xdr:cNvSpPr/>
      </xdr:nvSpPr>
      <xdr:spPr>
        <a:xfrm>
          <a:off x="7810500" y="1077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21946</xdr:rowOff>
    </xdr:from>
    <xdr:to>
      <xdr:col>45</xdr:col>
      <xdr:colOff>177800</xdr:colOff>
      <xdr:row>63</xdr:row>
      <xdr:rowOff>29718</xdr:rowOff>
    </xdr:to>
    <xdr:cxnSp macro="">
      <xdr:nvCxnSpPr>
        <xdr:cNvPr id="249" name="直線コネクタ 248"/>
        <xdr:cNvCxnSpPr/>
      </xdr:nvCxnSpPr>
      <xdr:spPr>
        <a:xfrm>
          <a:off x="7861300" y="10823296"/>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144882</xdr:rowOff>
    </xdr:from>
    <xdr:to>
      <xdr:col>36</xdr:col>
      <xdr:colOff>165100</xdr:colOff>
      <xdr:row>63</xdr:row>
      <xdr:rowOff>75032</xdr:rowOff>
    </xdr:to>
    <xdr:sp macro="" textlink="">
      <xdr:nvSpPr>
        <xdr:cNvPr id="250" name="楕円 249"/>
        <xdr:cNvSpPr/>
      </xdr:nvSpPr>
      <xdr:spPr>
        <a:xfrm>
          <a:off x="6921500" y="1077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21946</xdr:rowOff>
    </xdr:from>
    <xdr:to>
      <xdr:col>41</xdr:col>
      <xdr:colOff>50800</xdr:colOff>
      <xdr:row>63</xdr:row>
      <xdr:rowOff>24232</xdr:rowOff>
    </xdr:to>
    <xdr:cxnSp macro="">
      <xdr:nvCxnSpPr>
        <xdr:cNvPr id="251" name="直線コネクタ 250"/>
        <xdr:cNvCxnSpPr/>
      </xdr:nvCxnSpPr>
      <xdr:spPr>
        <a:xfrm flipV="1">
          <a:off x="6972300" y="108232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252" name="n_1aveValue【体育館・プール】&#10;一人当たり面積"/>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53"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54" name="n_3aveValue【体育館・プール】&#10;一人当たり面積"/>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93591</xdr:rowOff>
    </xdr:from>
    <xdr:ext cx="469744" cy="259045"/>
    <xdr:sp macro="" textlink="">
      <xdr:nvSpPr>
        <xdr:cNvPr id="255" name="n_4aveValue【体育館・プール】&#10;一人当たり面積"/>
        <xdr:cNvSpPr txBox="1"/>
      </xdr:nvSpPr>
      <xdr:spPr>
        <a:xfrm>
          <a:off x="6737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78046</xdr:rowOff>
    </xdr:from>
    <xdr:ext cx="469744" cy="259045"/>
    <xdr:sp macro="" textlink="">
      <xdr:nvSpPr>
        <xdr:cNvPr id="256" name="n_1mainValue【体育館・プール】&#10;一人当たり面積"/>
        <xdr:cNvSpPr txBox="1"/>
      </xdr:nvSpPr>
      <xdr:spPr>
        <a:xfrm>
          <a:off x="9391727" y="1087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71645</xdr:rowOff>
    </xdr:from>
    <xdr:ext cx="469744" cy="259045"/>
    <xdr:sp macro="" textlink="">
      <xdr:nvSpPr>
        <xdr:cNvPr id="257" name="n_2mainValue【体育館・プール】&#10;一人当たり面積"/>
        <xdr:cNvSpPr txBox="1"/>
      </xdr:nvSpPr>
      <xdr:spPr>
        <a:xfrm>
          <a:off x="8515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89273</xdr:rowOff>
    </xdr:from>
    <xdr:ext cx="469744" cy="259045"/>
    <xdr:sp macro="" textlink="">
      <xdr:nvSpPr>
        <xdr:cNvPr id="258" name="n_3mainValue【体育館・プール】&#10;一人当たり面積"/>
        <xdr:cNvSpPr txBox="1"/>
      </xdr:nvSpPr>
      <xdr:spPr>
        <a:xfrm>
          <a:off x="7626427" y="10547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91559</xdr:rowOff>
    </xdr:from>
    <xdr:ext cx="469744" cy="259045"/>
    <xdr:sp macro="" textlink="">
      <xdr:nvSpPr>
        <xdr:cNvPr id="259" name="n_4mainValue【体育館・プール】&#10;一人当たり面積"/>
        <xdr:cNvSpPr txBox="1"/>
      </xdr:nvSpPr>
      <xdr:spPr>
        <a:xfrm>
          <a:off x="6737427" y="1055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289" name="【福祉施設】&#10;有形固定資産減価償却率平均値テキスト"/>
        <xdr:cNvSpPr txBox="1"/>
      </xdr:nvSpPr>
      <xdr:spPr>
        <a:xfrm>
          <a:off x="4673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94" name="フローチャート: 判断 293"/>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300" name="楕円 299"/>
        <xdr:cNvSpPr/>
      </xdr:nvSpPr>
      <xdr:spPr>
        <a:xfrm>
          <a:off x="45847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40022</xdr:rowOff>
    </xdr:from>
    <xdr:ext cx="405111" cy="259045"/>
    <xdr:sp macro="" textlink="">
      <xdr:nvSpPr>
        <xdr:cNvPr id="301" name="【福祉施設】&#10;有形固定資産減価償却率該当値テキスト"/>
        <xdr:cNvSpPr txBox="1"/>
      </xdr:nvSpPr>
      <xdr:spPr>
        <a:xfrm>
          <a:off x="4673600"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29211</xdr:rowOff>
    </xdr:from>
    <xdr:to>
      <xdr:col>20</xdr:col>
      <xdr:colOff>38100</xdr:colOff>
      <xdr:row>82</xdr:row>
      <xdr:rowOff>130811</xdr:rowOff>
    </xdr:to>
    <xdr:sp macro="" textlink="">
      <xdr:nvSpPr>
        <xdr:cNvPr id="302" name="楕円 301"/>
        <xdr:cNvSpPr/>
      </xdr:nvSpPr>
      <xdr:spPr>
        <a:xfrm>
          <a:off x="3746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80011</xdr:rowOff>
    </xdr:from>
    <xdr:to>
      <xdr:col>24</xdr:col>
      <xdr:colOff>63500</xdr:colOff>
      <xdr:row>82</xdr:row>
      <xdr:rowOff>112395</xdr:rowOff>
    </xdr:to>
    <xdr:cxnSp macro="">
      <xdr:nvCxnSpPr>
        <xdr:cNvPr id="303" name="直線コネクタ 302"/>
        <xdr:cNvCxnSpPr/>
      </xdr:nvCxnSpPr>
      <xdr:spPr>
        <a:xfrm>
          <a:off x="3797300" y="14138911"/>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124461</xdr:rowOff>
    </xdr:from>
    <xdr:to>
      <xdr:col>15</xdr:col>
      <xdr:colOff>101600</xdr:colOff>
      <xdr:row>82</xdr:row>
      <xdr:rowOff>54611</xdr:rowOff>
    </xdr:to>
    <xdr:sp macro="" textlink="">
      <xdr:nvSpPr>
        <xdr:cNvPr id="304" name="楕円 303"/>
        <xdr:cNvSpPr/>
      </xdr:nvSpPr>
      <xdr:spPr>
        <a:xfrm>
          <a:off x="2857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3811</xdr:rowOff>
    </xdr:from>
    <xdr:to>
      <xdr:col>19</xdr:col>
      <xdr:colOff>177800</xdr:colOff>
      <xdr:row>82</xdr:row>
      <xdr:rowOff>80011</xdr:rowOff>
    </xdr:to>
    <xdr:cxnSp macro="">
      <xdr:nvCxnSpPr>
        <xdr:cNvPr id="305" name="直線コネクタ 304"/>
        <xdr:cNvCxnSpPr/>
      </xdr:nvCxnSpPr>
      <xdr:spPr>
        <a:xfrm>
          <a:off x="2908300" y="140627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71120</xdr:rowOff>
    </xdr:from>
    <xdr:to>
      <xdr:col>10</xdr:col>
      <xdr:colOff>165100</xdr:colOff>
      <xdr:row>82</xdr:row>
      <xdr:rowOff>1270</xdr:rowOff>
    </xdr:to>
    <xdr:sp macro="" textlink="">
      <xdr:nvSpPr>
        <xdr:cNvPr id="306" name="楕円 305"/>
        <xdr:cNvSpPr/>
      </xdr:nvSpPr>
      <xdr:spPr>
        <a:xfrm>
          <a:off x="1968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121920</xdr:rowOff>
    </xdr:from>
    <xdr:to>
      <xdr:col>15</xdr:col>
      <xdr:colOff>50800</xdr:colOff>
      <xdr:row>82</xdr:row>
      <xdr:rowOff>3811</xdr:rowOff>
    </xdr:to>
    <xdr:cxnSp macro="">
      <xdr:nvCxnSpPr>
        <xdr:cNvPr id="307" name="直線コネクタ 306"/>
        <xdr:cNvCxnSpPr/>
      </xdr:nvCxnSpPr>
      <xdr:spPr>
        <a:xfrm>
          <a:off x="2019300" y="140093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19686</xdr:rowOff>
    </xdr:from>
    <xdr:to>
      <xdr:col>6</xdr:col>
      <xdr:colOff>38100</xdr:colOff>
      <xdr:row>81</xdr:row>
      <xdr:rowOff>121286</xdr:rowOff>
    </xdr:to>
    <xdr:sp macro="" textlink="">
      <xdr:nvSpPr>
        <xdr:cNvPr id="308" name="楕円 307"/>
        <xdr:cNvSpPr/>
      </xdr:nvSpPr>
      <xdr:spPr>
        <a:xfrm>
          <a:off x="1079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70486</xdr:rowOff>
    </xdr:from>
    <xdr:to>
      <xdr:col>10</xdr:col>
      <xdr:colOff>114300</xdr:colOff>
      <xdr:row>81</xdr:row>
      <xdr:rowOff>121920</xdr:rowOff>
    </xdr:to>
    <xdr:cxnSp macro="">
      <xdr:nvCxnSpPr>
        <xdr:cNvPr id="309" name="直線コネクタ 308"/>
        <xdr:cNvCxnSpPr/>
      </xdr:nvCxnSpPr>
      <xdr:spPr>
        <a:xfrm>
          <a:off x="1130300" y="1395793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310" name="n_1aveValue【福祉施設】&#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11" name="n_2aveValue【福祉施設】&#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312" name="n_3aveValue【福祉施設】&#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144797</xdr:rowOff>
    </xdr:from>
    <xdr:ext cx="405111" cy="259045"/>
    <xdr:sp macro="" textlink="">
      <xdr:nvSpPr>
        <xdr:cNvPr id="313" name="n_4aveValue【福祉施設】&#10;有形固定資産減価償却率"/>
        <xdr:cNvSpPr txBox="1"/>
      </xdr:nvSpPr>
      <xdr:spPr>
        <a:xfrm>
          <a:off x="927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121938</xdr:rowOff>
    </xdr:from>
    <xdr:ext cx="405111" cy="259045"/>
    <xdr:sp macro="" textlink="">
      <xdr:nvSpPr>
        <xdr:cNvPr id="314" name="n_1mainValue【福祉施設】&#10;有形固定資産減価償却率"/>
        <xdr:cNvSpPr txBox="1"/>
      </xdr:nvSpPr>
      <xdr:spPr>
        <a:xfrm>
          <a:off x="3582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45738</xdr:rowOff>
    </xdr:from>
    <xdr:ext cx="405111" cy="259045"/>
    <xdr:sp macro="" textlink="">
      <xdr:nvSpPr>
        <xdr:cNvPr id="315" name="n_2mainValue【福祉施設】&#10;有形固定資産減価償却率"/>
        <xdr:cNvSpPr txBox="1"/>
      </xdr:nvSpPr>
      <xdr:spPr>
        <a:xfrm>
          <a:off x="2705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163847</xdr:rowOff>
    </xdr:from>
    <xdr:ext cx="405111" cy="259045"/>
    <xdr:sp macro="" textlink="">
      <xdr:nvSpPr>
        <xdr:cNvPr id="316" name="n_3mainValue【福祉施設】&#10;有形固定資産減価償却率"/>
        <xdr:cNvSpPr txBox="1"/>
      </xdr:nvSpPr>
      <xdr:spPr>
        <a:xfrm>
          <a:off x="18167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137813</xdr:rowOff>
    </xdr:from>
    <xdr:ext cx="405111" cy="259045"/>
    <xdr:sp macro="" textlink="">
      <xdr:nvSpPr>
        <xdr:cNvPr id="317" name="n_4mainValue【福祉施設】&#10;有形固定資産減価償却率"/>
        <xdr:cNvSpPr txBox="1"/>
      </xdr:nvSpPr>
      <xdr:spPr>
        <a:xfrm>
          <a:off x="927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41" name="直線コネクタ 340"/>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3" name="直線コネクタ 34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44"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45" name="直線コネクタ 344"/>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25416</xdr:rowOff>
    </xdr:from>
    <xdr:ext cx="469744" cy="259045"/>
    <xdr:sp macro="" textlink="">
      <xdr:nvSpPr>
        <xdr:cNvPr id="346" name="【福祉施設】&#10;一人当たり面積平均値テキスト"/>
        <xdr:cNvSpPr txBox="1"/>
      </xdr:nvSpPr>
      <xdr:spPr>
        <a:xfrm>
          <a:off x="10515600" y="14598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47" name="フローチャート: 判断 346"/>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48" name="フローチャート: 判断 347"/>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9" name="フローチャート: 判断 348"/>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50" name="フローチャート: 判断 349"/>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51" name="フローチャート: 判断 350"/>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138430</xdr:rowOff>
    </xdr:from>
    <xdr:to>
      <xdr:col>55</xdr:col>
      <xdr:colOff>50800</xdr:colOff>
      <xdr:row>85</xdr:row>
      <xdr:rowOff>68580</xdr:rowOff>
    </xdr:to>
    <xdr:sp macro="" textlink="">
      <xdr:nvSpPr>
        <xdr:cNvPr id="357" name="楕円 356"/>
        <xdr:cNvSpPr/>
      </xdr:nvSpPr>
      <xdr:spPr>
        <a:xfrm>
          <a:off x="10426700" y="1454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161307</xdr:rowOff>
    </xdr:from>
    <xdr:ext cx="469744" cy="259045"/>
    <xdr:sp macro="" textlink="">
      <xdr:nvSpPr>
        <xdr:cNvPr id="358" name="【福祉施設】&#10;一人当たり面積該当値テキスト"/>
        <xdr:cNvSpPr txBox="1"/>
      </xdr:nvSpPr>
      <xdr:spPr>
        <a:xfrm>
          <a:off x="10515600" y="1439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135889</xdr:rowOff>
    </xdr:from>
    <xdr:to>
      <xdr:col>50</xdr:col>
      <xdr:colOff>165100</xdr:colOff>
      <xdr:row>85</xdr:row>
      <xdr:rowOff>66039</xdr:rowOff>
    </xdr:to>
    <xdr:sp macro="" textlink="">
      <xdr:nvSpPr>
        <xdr:cNvPr id="359" name="楕円 358"/>
        <xdr:cNvSpPr/>
      </xdr:nvSpPr>
      <xdr:spPr>
        <a:xfrm>
          <a:off x="9588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15239</xdr:rowOff>
    </xdr:from>
    <xdr:to>
      <xdr:col>55</xdr:col>
      <xdr:colOff>0</xdr:colOff>
      <xdr:row>85</xdr:row>
      <xdr:rowOff>17780</xdr:rowOff>
    </xdr:to>
    <xdr:cxnSp macro="">
      <xdr:nvCxnSpPr>
        <xdr:cNvPr id="360" name="直線コネクタ 359"/>
        <xdr:cNvCxnSpPr/>
      </xdr:nvCxnSpPr>
      <xdr:spPr>
        <a:xfrm>
          <a:off x="9639300" y="14588489"/>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20320</xdr:rowOff>
    </xdr:from>
    <xdr:to>
      <xdr:col>46</xdr:col>
      <xdr:colOff>38100</xdr:colOff>
      <xdr:row>85</xdr:row>
      <xdr:rowOff>121920</xdr:rowOff>
    </xdr:to>
    <xdr:sp macro="" textlink="">
      <xdr:nvSpPr>
        <xdr:cNvPr id="361" name="楕円 360"/>
        <xdr:cNvSpPr/>
      </xdr:nvSpPr>
      <xdr:spPr>
        <a:xfrm>
          <a:off x="8699500" y="1459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15239</xdr:rowOff>
    </xdr:from>
    <xdr:to>
      <xdr:col>50</xdr:col>
      <xdr:colOff>114300</xdr:colOff>
      <xdr:row>85</xdr:row>
      <xdr:rowOff>71120</xdr:rowOff>
    </xdr:to>
    <xdr:cxnSp macro="">
      <xdr:nvCxnSpPr>
        <xdr:cNvPr id="362" name="直線コネクタ 361"/>
        <xdr:cNvCxnSpPr/>
      </xdr:nvCxnSpPr>
      <xdr:spPr>
        <a:xfrm flipV="1">
          <a:off x="8750300" y="14588489"/>
          <a:ext cx="889000" cy="5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24130</xdr:rowOff>
    </xdr:from>
    <xdr:to>
      <xdr:col>41</xdr:col>
      <xdr:colOff>101600</xdr:colOff>
      <xdr:row>85</xdr:row>
      <xdr:rowOff>125730</xdr:rowOff>
    </xdr:to>
    <xdr:sp macro="" textlink="">
      <xdr:nvSpPr>
        <xdr:cNvPr id="363" name="楕円 362"/>
        <xdr:cNvSpPr/>
      </xdr:nvSpPr>
      <xdr:spPr>
        <a:xfrm>
          <a:off x="7810500" y="1459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71120</xdr:rowOff>
    </xdr:from>
    <xdr:to>
      <xdr:col>45</xdr:col>
      <xdr:colOff>177800</xdr:colOff>
      <xdr:row>85</xdr:row>
      <xdr:rowOff>74930</xdr:rowOff>
    </xdr:to>
    <xdr:cxnSp macro="">
      <xdr:nvCxnSpPr>
        <xdr:cNvPr id="364" name="直線コネクタ 363"/>
        <xdr:cNvCxnSpPr/>
      </xdr:nvCxnSpPr>
      <xdr:spPr>
        <a:xfrm flipV="1">
          <a:off x="7861300" y="14644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27939</xdr:rowOff>
    </xdr:from>
    <xdr:to>
      <xdr:col>36</xdr:col>
      <xdr:colOff>165100</xdr:colOff>
      <xdr:row>85</xdr:row>
      <xdr:rowOff>129539</xdr:rowOff>
    </xdr:to>
    <xdr:sp macro="" textlink="">
      <xdr:nvSpPr>
        <xdr:cNvPr id="365" name="楕円 364"/>
        <xdr:cNvSpPr/>
      </xdr:nvSpPr>
      <xdr:spPr>
        <a:xfrm>
          <a:off x="6921500" y="1460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74930</xdr:rowOff>
    </xdr:from>
    <xdr:to>
      <xdr:col>41</xdr:col>
      <xdr:colOff>50800</xdr:colOff>
      <xdr:row>85</xdr:row>
      <xdr:rowOff>78739</xdr:rowOff>
    </xdr:to>
    <xdr:cxnSp macro="">
      <xdr:nvCxnSpPr>
        <xdr:cNvPr id="366" name="直線コネクタ 365"/>
        <xdr:cNvCxnSpPr/>
      </xdr:nvCxnSpPr>
      <xdr:spPr>
        <a:xfrm flipV="1">
          <a:off x="6972300" y="146481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139716</xdr:rowOff>
    </xdr:from>
    <xdr:ext cx="469744" cy="259045"/>
    <xdr:sp macro="" textlink="">
      <xdr:nvSpPr>
        <xdr:cNvPr id="367" name="n_1aveValue【福祉施設】&#10;一人当たり面積"/>
        <xdr:cNvSpPr txBox="1"/>
      </xdr:nvSpPr>
      <xdr:spPr>
        <a:xfrm>
          <a:off x="93917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142257</xdr:rowOff>
    </xdr:from>
    <xdr:ext cx="469744" cy="259045"/>
    <xdr:sp macro="" textlink="">
      <xdr:nvSpPr>
        <xdr:cNvPr id="368" name="n_2aveValue【福祉施設】&#10;一人当たり面積"/>
        <xdr:cNvSpPr txBox="1"/>
      </xdr:nvSpPr>
      <xdr:spPr>
        <a:xfrm>
          <a:off x="8515427"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132097</xdr:rowOff>
    </xdr:from>
    <xdr:ext cx="469744" cy="259045"/>
    <xdr:sp macro="" textlink="">
      <xdr:nvSpPr>
        <xdr:cNvPr id="369" name="n_3aveValue【福祉施設】&#10;一人当たり面積"/>
        <xdr:cNvSpPr txBox="1"/>
      </xdr:nvSpPr>
      <xdr:spPr>
        <a:xfrm>
          <a:off x="7626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2557</xdr:rowOff>
    </xdr:from>
    <xdr:ext cx="469744" cy="259045"/>
    <xdr:sp macro="" textlink="">
      <xdr:nvSpPr>
        <xdr:cNvPr id="370" name="n_4aveValue【福祉施設】&#10;一人当たり面積"/>
        <xdr:cNvSpPr txBox="1"/>
      </xdr:nvSpPr>
      <xdr:spPr>
        <a:xfrm>
          <a:off x="6737427" y="1474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82566</xdr:rowOff>
    </xdr:from>
    <xdr:ext cx="469744" cy="259045"/>
    <xdr:sp macro="" textlink="">
      <xdr:nvSpPr>
        <xdr:cNvPr id="371" name="n_1mainValue【福祉施設】&#10;一人当たり面積"/>
        <xdr:cNvSpPr txBox="1"/>
      </xdr:nvSpPr>
      <xdr:spPr>
        <a:xfrm>
          <a:off x="9391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138447</xdr:rowOff>
    </xdr:from>
    <xdr:ext cx="469744" cy="259045"/>
    <xdr:sp macro="" textlink="">
      <xdr:nvSpPr>
        <xdr:cNvPr id="372" name="n_2mainValue【福祉施設】&#10;一人当たり面積"/>
        <xdr:cNvSpPr txBox="1"/>
      </xdr:nvSpPr>
      <xdr:spPr>
        <a:xfrm>
          <a:off x="8515427" y="1436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142257</xdr:rowOff>
    </xdr:from>
    <xdr:ext cx="469744" cy="259045"/>
    <xdr:sp macro="" textlink="">
      <xdr:nvSpPr>
        <xdr:cNvPr id="373" name="n_3mainValue【福祉施設】&#10;一人当たり面積"/>
        <xdr:cNvSpPr txBox="1"/>
      </xdr:nvSpPr>
      <xdr:spPr>
        <a:xfrm>
          <a:off x="7626427" y="1437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146066</xdr:rowOff>
    </xdr:from>
    <xdr:ext cx="469744" cy="259045"/>
    <xdr:sp macro="" textlink="">
      <xdr:nvSpPr>
        <xdr:cNvPr id="374" name="n_4mainValue【福祉施設】&#10;一人当たり面積"/>
        <xdr:cNvSpPr txBox="1"/>
      </xdr:nvSpPr>
      <xdr:spPr>
        <a:xfrm>
          <a:off x="6737427" y="1437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403" name="【市民会館】&#10;有形固定資産減価償却率平均値テキスト"/>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404" name="フローチャート: 判断 403"/>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405" name="フローチャート: 判断 404"/>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406" name="フローチャート: 判断 405"/>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408" name="フローチャート: 判断 407"/>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158750</xdr:rowOff>
    </xdr:from>
    <xdr:to>
      <xdr:col>24</xdr:col>
      <xdr:colOff>114300</xdr:colOff>
      <xdr:row>103</xdr:row>
      <xdr:rowOff>88900</xdr:rowOff>
    </xdr:to>
    <xdr:sp macro="" textlink="">
      <xdr:nvSpPr>
        <xdr:cNvPr id="414" name="楕円 413"/>
        <xdr:cNvSpPr/>
      </xdr:nvSpPr>
      <xdr:spPr>
        <a:xfrm>
          <a:off x="458470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10177</xdr:rowOff>
    </xdr:from>
    <xdr:ext cx="405111" cy="259045"/>
    <xdr:sp macro="" textlink="">
      <xdr:nvSpPr>
        <xdr:cNvPr id="415" name="【市民会館】&#10;有形固定資産減価償却率該当値テキスト"/>
        <xdr:cNvSpPr txBox="1"/>
      </xdr:nvSpPr>
      <xdr:spPr>
        <a:xfrm>
          <a:off x="4673600"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137161</xdr:rowOff>
    </xdr:from>
    <xdr:to>
      <xdr:col>20</xdr:col>
      <xdr:colOff>38100</xdr:colOff>
      <xdr:row>103</xdr:row>
      <xdr:rowOff>67311</xdr:rowOff>
    </xdr:to>
    <xdr:sp macro="" textlink="">
      <xdr:nvSpPr>
        <xdr:cNvPr id="416" name="楕円 415"/>
        <xdr:cNvSpPr/>
      </xdr:nvSpPr>
      <xdr:spPr>
        <a:xfrm>
          <a:off x="3746500" y="1762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16511</xdr:rowOff>
    </xdr:from>
    <xdr:to>
      <xdr:col>24</xdr:col>
      <xdr:colOff>63500</xdr:colOff>
      <xdr:row>103</xdr:row>
      <xdr:rowOff>38100</xdr:rowOff>
    </xdr:to>
    <xdr:cxnSp macro="">
      <xdr:nvCxnSpPr>
        <xdr:cNvPr id="417" name="直線コネクタ 416"/>
        <xdr:cNvCxnSpPr/>
      </xdr:nvCxnSpPr>
      <xdr:spPr>
        <a:xfrm>
          <a:off x="3797300" y="17675861"/>
          <a:ext cx="838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135889</xdr:rowOff>
    </xdr:from>
    <xdr:to>
      <xdr:col>15</xdr:col>
      <xdr:colOff>101600</xdr:colOff>
      <xdr:row>103</xdr:row>
      <xdr:rowOff>66039</xdr:rowOff>
    </xdr:to>
    <xdr:sp macro="" textlink="">
      <xdr:nvSpPr>
        <xdr:cNvPr id="418" name="楕円 417"/>
        <xdr:cNvSpPr/>
      </xdr:nvSpPr>
      <xdr:spPr>
        <a:xfrm>
          <a:off x="28575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15239</xdr:rowOff>
    </xdr:from>
    <xdr:to>
      <xdr:col>19</xdr:col>
      <xdr:colOff>177800</xdr:colOff>
      <xdr:row>103</xdr:row>
      <xdr:rowOff>16511</xdr:rowOff>
    </xdr:to>
    <xdr:cxnSp macro="">
      <xdr:nvCxnSpPr>
        <xdr:cNvPr id="419" name="直線コネクタ 418"/>
        <xdr:cNvCxnSpPr/>
      </xdr:nvCxnSpPr>
      <xdr:spPr>
        <a:xfrm>
          <a:off x="2908300" y="176745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129539</xdr:rowOff>
    </xdr:from>
    <xdr:to>
      <xdr:col>10</xdr:col>
      <xdr:colOff>165100</xdr:colOff>
      <xdr:row>103</xdr:row>
      <xdr:rowOff>59689</xdr:rowOff>
    </xdr:to>
    <xdr:sp macro="" textlink="">
      <xdr:nvSpPr>
        <xdr:cNvPr id="420" name="楕円 419"/>
        <xdr:cNvSpPr/>
      </xdr:nvSpPr>
      <xdr:spPr>
        <a:xfrm>
          <a:off x="1968500" y="1761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8889</xdr:rowOff>
    </xdr:from>
    <xdr:to>
      <xdr:col>15</xdr:col>
      <xdr:colOff>50800</xdr:colOff>
      <xdr:row>103</xdr:row>
      <xdr:rowOff>15239</xdr:rowOff>
    </xdr:to>
    <xdr:cxnSp macro="">
      <xdr:nvCxnSpPr>
        <xdr:cNvPr id="421" name="直線コネクタ 420"/>
        <xdr:cNvCxnSpPr/>
      </xdr:nvCxnSpPr>
      <xdr:spPr>
        <a:xfrm>
          <a:off x="2019300" y="1766823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83820</xdr:rowOff>
    </xdr:from>
    <xdr:to>
      <xdr:col>6</xdr:col>
      <xdr:colOff>38100</xdr:colOff>
      <xdr:row>103</xdr:row>
      <xdr:rowOff>13970</xdr:rowOff>
    </xdr:to>
    <xdr:sp macro="" textlink="">
      <xdr:nvSpPr>
        <xdr:cNvPr id="422" name="楕円 421"/>
        <xdr:cNvSpPr/>
      </xdr:nvSpPr>
      <xdr:spPr>
        <a:xfrm>
          <a:off x="1079500" y="1757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134620</xdr:rowOff>
    </xdr:from>
    <xdr:to>
      <xdr:col>10</xdr:col>
      <xdr:colOff>114300</xdr:colOff>
      <xdr:row>103</xdr:row>
      <xdr:rowOff>8889</xdr:rowOff>
    </xdr:to>
    <xdr:cxnSp macro="">
      <xdr:nvCxnSpPr>
        <xdr:cNvPr id="423" name="直線コネクタ 422"/>
        <xdr:cNvCxnSpPr/>
      </xdr:nvCxnSpPr>
      <xdr:spPr>
        <a:xfrm>
          <a:off x="1130300" y="17622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151147</xdr:rowOff>
    </xdr:from>
    <xdr:ext cx="405111" cy="259045"/>
    <xdr:sp macro="" textlink="">
      <xdr:nvSpPr>
        <xdr:cNvPr id="424" name="n_1aveValue【市民会館】&#10;有形固定資産減価償却率"/>
        <xdr:cNvSpPr txBox="1"/>
      </xdr:nvSpPr>
      <xdr:spPr>
        <a:xfrm>
          <a:off x="3582044"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147338</xdr:rowOff>
    </xdr:from>
    <xdr:ext cx="405111" cy="259045"/>
    <xdr:sp macro="" textlink="">
      <xdr:nvSpPr>
        <xdr:cNvPr id="425" name="n_2aveValue【市民会館】&#10;有形固定資産減価償却率"/>
        <xdr:cNvSpPr txBox="1"/>
      </xdr:nvSpPr>
      <xdr:spPr>
        <a:xfrm>
          <a:off x="2705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426" name="n_3aveValue【市民会館】&#10;有形固定資産減価償却率"/>
        <xdr:cNvSpPr txBox="1"/>
      </xdr:nvSpPr>
      <xdr:spPr>
        <a:xfrm>
          <a:off x="1816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149877</xdr:rowOff>
    </xdr:from>
    <xdr:ext cx="405111" cy="259045"/>
    <xdr:sp macro="" textlink="">
      <xdr:nvSpPr>
        <xdr:cNvPr id="427" name="n_4aveValue【市民会館】&#10;有形固定資産減価償却率"/>
        <xdr:cNvSpPr txBox="1"/>
      </xdr:nvSpPr>
      <xdr:spPr>
        <a:xfrm>
          <a:off x="927744" y="1780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83838</xdr:rowOff>
    </xdr:from>
    <xdr:ext cx="405111" cy="259045"/>
    <xdr:sp macro="" textlink="">
      <xdr:nvSpPr>
        <xdr:cNvPr id="428" name="n_1mainValue【市民会館】&#10;有形固定資産減価償却率"/>
        <xdr:cNvSpPr txBox="1"/>
      </xdr:nvSpPr>
      <xdr:spPr>
        <a:xfrm>
          <a:off x="3582044" y="1740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82566</xdr:rowOff>
    </xdr:from>
    <xdr:ext cx="405111" cy="259045"/>
    <xdr:sp macro="" textlink="">
      <xdr:nvSpPr>
        <xdr:cNvPr id="429" name="n_2mainValue【市民会館】&#10;有形固定資産減価償却率"/>
        <xdr:cNvSpPr txBox="1"/>
      </xdr:nvSpPr>
      <xdr:spPr>
        <a:xfrm>
          <a:off x="2705744"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76216</xdr:rowOff>
    </xdr:from>
    <xdr:ext cx="405111" cy="259045"/>
    <xdr:sp macro="" textlink="">
      <xdr:nvSpPr>
        <xdr:cNvPr id="430" name="n_3mainValue【市民会館】&#10;有形固定資産減価償却率"/>
        <xdr:cNvSpPr txBox="1"/>
      </xdr:nvSpPr>
      <xdr:spPr>
        <a:xfrm>
          <a:off x="1816744" y="17392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30497</xdr:rowOff>
    </xdr:from>
    <xdr:ext cx="405111" cy="259045"/>
    <xdr:sp macro="" textlink="">
      <xdr:nvSpPr>
        <xdr:cNvPr id="431" name="n_4mainValue【市民会館】&#10;有形固定資産減価償却率"/>
        <xdr:cNvSpPr txBox="1"/>
      </xdr:nvSpPr>
      <xdr:spPr>
        <a:xfrm>
          <a:off x="927744" y="1734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55" name="直線コネクタ 454"/>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56"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57" name="直線コネクタ 456"/>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58"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59" name="直線コネクタ 458"/>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87647</xdr:rowOff>
    </xdr:from>
    <xdr:ext cx="469744" cy="259045"/>
    <xdr:sp macro="" textlink="">
      <xdr:nvSpPr>
        <xdr:cNvPr id="460" name="【市民会館】&#10;一人当たり面積平均値テキスト"/>
        <xdr:cNvSpPr txBox="1"/>
      </xdr:nvSpPr>
      <xdr:spPr>
        <a:xfrm>
          <a:off x="10515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61" name="フローチャート: 判断 460"/>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62" name="フローチャート: 判断 461"/>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63" name="フローチャート: 判断 462"/>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64" name="フローチャート: 判断 463"/>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65" name="フローチャート: 判断 464"/>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93980</xdr:rowOff>
    </xdr:from>
    <xdr:to>
      <xdr:col>55</xdr:col>
      <xdr:colOff>50800</xdr:colOff>
      <xdr:row>106</xdr:row>
      <xdr:rowOff>24130</xdr:rowOff>
    </xdr:to>
    <xdr:sp macro="" textlink="">
      <xdr:nvSpPr>
        <xdr:cNvPr id="471" name="楕円 470"/>
        <xdr:cNvSpPr/>
      </xdr:nvSpPr>
      <xdr:spPr>
        <a:xfrm>
          <a:off x="104267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116857</xdr:rowOff>
    </xdr:from>
    <xdr:ext cx="469744" cy="259045"/>
    <xdr:sp macro="" textlink="">
      <xdr:nvSpPr>
        <xdr:cNvPr id="472" name="【市民会館】&#10;一人当たり面積該当値テキスト"/>
        <xdr:cNvSpPr txBox="1"/>
      </xdr:nvSpPr>
      <xdr:spPr>
        <a:xfrm>
          <a:off x="10515600" y="1794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103505</xdr:rowOff>
    </xdr:from>
    <xdr:to>
      <xdr:col>50</xdr:col>
      <xdr:colOff>165100</xdr:colOff>
      <xdr:row>106</xdr:row>
      <xdr:rowOff>33655</xdr:rowOff>
    </xdr:to>
    <xdr:sp macro="" textlink="">
      <xdr:nvSpPr>
        <xdr:cNvPr id="473" name="楕円 472"/>
        <xdr:cNvSpPr/>
      </xdr:nvSpPr>
      <xdr:spPr>
        <a:xfrm>
          <a:off x="95885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144780</xdr:rowOff>
    </xdr:from>
    <xdr:to>
      <xdr:col>55</xdr:col>
      <xdr:colOff>0</xdr:colOff>
      <xdr:row>105</xdr:row>
      <xdr:rowOff>154305</xdr:rowOff>
    </xdr:to>
    <xdr:cxnSp macro="">
      <xdr:nvCxnSpPr>
        <xdr:cNvPr id="474" name="直線コネクタ 473"/>
        <xdr:cNvCxnSpPr/>
      </xdr:nvCxnSpPr>
      <xdr:spPr>
        <a:xfrm flipV="1">
          <a:off x="9639300" y="1814703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40639</xdr:rowOff>
    </xdr:from>
    <xdr:to>
      <xdr:col>46</xdr:col>
      <xdr:colOff>38100</xdr:colOff>
      <xdr:row>105</xdr:row>
      <xdr:rowOff>142239</xdr:rowOff>
    </xdr:to>
    <xdr:sp macro="" textlink="">
      <xdr:nvSpPr>
        <xdr:cNvPr id="475" name="楕円 474"/>
        <xdr:cNvSpPr/>
      </xdr:nvSpPr>
      <xdr:spPr>
        <a:xfrm>
          <a:off x="8699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91439</xdr:rowOff>
    </xdr:from>
    <xdr:to>
      <xdr:col>50</xdr:col>
      <xdr:colOff>114300</xdr:colOff>
      <xdr:row>105</xdr:row>
      <xdr:rowOff>154305</xdr:rowOff>
    </xdr:to>
    <xdr:cxnSp macro="">
      <xdr:nvCxnSpPr>
        <xdr:cNvPr id="476" name="直線コネクタ 475"/>
        <xdr:cNvCxnSpPr/>
      </xdr:nvCxnSpPr>
      <xdr:spPr>
        <a:xfrm>
          <a:off x="8750300" y="18093689"/>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133986</xdr:rowOff>
    </xdr:from>
    <xdr:to>
      <xdr:col>41</xdr:col>
      <xdr:colOff>101600</xdr:colOff>
      <xdr:row>106</xdr:row>
      <xdr:rowOff>64136</xdr:rowOff>
    </xdr:to>
    <xdr:sp macro="" textlink="">
      <xdr:nvSpPr>
        <xdr:cNvPr id="477" name="楕円 476"/>
        <xdr:cNvSpPr/>
      </xdr:nvSpPr>
      <xdr:spPr>
        <a:xfrm>
          <a:off x="78105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91439</xdr:rowOff>
    </xdr:from>
    <xdr:to>
      <xdr:col>45</xdr:col>
      <xdr:colOff>177800</xdr:colOff>
      <xdr:row>106</xdr:row>
      <xdr:rowOff>13336</xdr:rowOff>
    </xdr:to>
    <xdr:cxnSp macro="">
      <xdr:nvCxnSpPr>
        <xdr:cNvPr id="478" name="直線コネクタ 477"/>
        <xdr:cNvCxnSpPr/>
      </xdr:nvCxnSpPr>
      <xdr:spPr>
        <a:xfrm flipV="1">
          <a:off x="7861300" y="18093689"/>
          <a:ext cx="8890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59689</xdr:rowOff>
    </xdr:from>
    <xdr:to>
      <xdr:col>36</xdr:col>
      <xdr:colOff>165100</xdr:colOff>
      <xdr:row>105</xdr:row>
      <xdr:rowOff>161289</xdr:rowOff>
    </xdr:to>
    <xdr:sp macro="" textlink="">
      <xdr:nvSpPr>
        <xdr:cNvPr id="479" name="楕円 478"/>
        <xdr:cNvSpPr/>
      </xdr:nvSpPr>
      <xdr:spPr>
        <a:xfrm>
          <a:off x="6921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110489</xdr:rowOff>
    </xdr:from>
    <xdr:to>
      <xdr:col>41</xdr:col>
      <xdr:colOff>50800</xdr:colOff>
      <xdr:row>106</xdr:row>
      <xdr:rowOff>13336</xdr:rowOff>
    </xdr:to>
    <xdr:cxnSp macro="">
      <xdr:nvCxnSpPr>
        <xdr:cNvPr id="480" name="直線コネクタ 479"/>
        <xdr:cNvCxnSpPr/>
      </xdr:nvCxnSpPr>
      <xdr:spPr>
        <a:xfrm>
          <a:off x="6972300" y="18112739"/>
          <a:ext cx="8890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32402</xdr:rowOff>
    </xdr:from>
    <xdr:ext cx="469744" cy="259045"/>
    <xdr:sp macro="" textlink="">
      <xdr:nvSpPr>
        <xdr:cNvPr id="481" name="n_1aveValue【市民会館】&#10;一人当たり面積"/>
        <xdr:cNvSpPr txBox="1"/>
      </xdr:nvSpPr>
      <xdr:spPr>
        <a:xfrm>
          <a:off x="93917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24782</xdr:rowOff>
    </xdr:from>
    <xdr:ext cx="469744" cy="259045"/>
    <xdr:sp macro="" textlink="">
      <xdr:nvSpPr>
        <xdr:cNvPr id="482" name="n_2aveValue【市民会館】&#10;一人当たり面積"/>
        <xdr:cNvSpPr txBox="1"/>
      </xdr:nvSpPr>
      <xdr:spPr>
        <a:xfrm>
          <a:off x="8515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20972</xdr:rowOff>
    </xdr:from>
    <xdr:ext cx="469744" cy="259045"/>
    <xdr:sp macro="" textlink="">
      <xdr:nvSpPr>
        <xdr:cNvPr id="483" name="n_3aveValue【市民会館】&#10;一人当たり面積"/>
        <xdr:cNvSpPr txBox="1"/>
      </xdr:nvSpPr>
      <xdr:spPr>
        <a:xfrm>
          <a:off x="7626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38116</xdr:rowOff>
    </xdr:from>
    <xdr:ext cx="469744" cy="259045"/>
    <xdr:sp macro="" textlink="">
      <xdr:nvSpPr>
        <xdr:cNvPr id="484" name="n_4aveValue【市民会館】&#10;一人当たり面積"/>
        <xdr:cNvSpPr txBox="1"/>
      </xdr:nvSpPr>
      <xdr:spPr>
        <a:xfrm>
          <a:off x="6737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50182</xdr:rowOff>
    </xdr:from>
    <xdr:ext cx="469744" cy="259045"/>
    <xdr:sp macro="" textlink="">
      <xdr:nvSpPr>
        <xdr:cNvPr id="485" name="n_1mainValue【市民会館】&#10;一人当たり面積"/>
        <xdr:cNvSpPr txBox="1"/>
      </xdr:nvSpPr>
      <xdr:spPr>
        <a:xfrm>
          <a:off x="9391727" y="1788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158766</xdr:rowOff>
    </xdr:from>
    <xdr:ext cx="469744" cy="259045"/>
    <xdr:sp macro="" textlink="">
      <xdr:nvSpPr>
        <xdr:cNvPr id="486" name="n_2mainValue【市民会館】&#10;一人当たり面積"/>
        <xdr:cNvSpPr txBox="1"/>
      </xdr:nvSpPr>
      <xdr:spPr>
        <a:xfrm>
          <a:off x="85154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80663</xdr:rowOff>
    </xdr:from>
    <xdr:ext cx="469744" cy="259045"/>
    <xdr:sp macro="" textlink="">
      <xdr:nvSpPr>
        <xdr:cNvPr id="487" name="n_3mainValue【市民会館】&#10;一人当たり面積"/>
        <xdr:cNvSpPr txBox="1"/>
      </xdr:nvSpPr>
      <xdr:spPr>
        <a:xfrm>
          <a:off x="7626427" y="1791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6366</xdr:rowOff>
    </xdr:from>
    <xdr:ext cx="469744" cy="259045"/>
    <xdr:sp macro="" textlink="">
      <xdr:nvSpPr>
        <xdr:cNvPr id="488" name="n_4mainValue【市民会館】&#10;一人当たり面積"/>
        <xdr:cNvSpPr txBox="1"/>
      </xdr:nvSpPr>
      <xdr:spPr>
        <a:xfrm>
          <a:off x="6737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513" name="直線コネクタ 512"/>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514"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515" name="直線コネクタ 514"/>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516"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517" name="直線コネクタ 516"/>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518" name="【一般廃棄物処理施設】&#10;有形固定資産減価償却率平均値テキスト"/>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519" name="フローチャート: 判断 518"/>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20" name="フローチャート: 判断 519"/>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521" name="フローチャート: 判断 520"/>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522" name="フローチャート: 判断 521"/>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523" name="フローチャート: 判断 522"/>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103505</xdr:rowOff>
    </xdr:from>
    <xdr:to>
      <xdr:col>85</xdr:col>
      <xdr:colOff>177800</xdr:colOff>
      <xdr:row>35</xdr:row>
      <xdr:rowOff>33655</xdr:rowOff>
    </xdr:to>
    <xdr:sp macro="" textlink="">
      <xdr:nvSpPr>
        <xdr:cNvPr id="529" name="楕円 528"/>
        <xdr:cNvSpPr/>
      </xdr:nvSpPr>
      <xdr:spPr>
        <a:xfrm>
          <a:off x="162687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126382</xdr:rowOff>
    </xdr:from>
    <xdr:ext cx="405111" cy="259045"/>
    <xdr:sp macro="" textlink="">
      <xdr:nvSpPr>
        <xdr:cNvPr id="530" name="【一般廃棄物処理施設】&#10;有形固定資産減価償却率該当値テキスト"/>
        <xdr:cNvSpPr txBox="1"/>
      </xdr:nvSpPr>
      <xdr:spPr>
        <a:xfrm>
          <a:off x="16357600"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44450</xdr:rowOff>
    </xdr:from>
    <xdr:to>
      <xdr:col>81</xdr:col>
      <xdr:colOff>101600</xdr:colOff>
      <xdr:row>35</xdr:row>
      <xdr:rowOff>146050</xdr:rowOff>
    </xdr:to>
    <xdr:sp macro="" textlink="">
      <xdr:nvSpPr>
        <xdr:cNvPr id="531" name="楕円 530"/>
        <xdr:cNvSpPr/>
      </xdr:nvSpPr>
      <xdr:spPr>
        <a:xfrm>
          <a:off x="15430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154305</xdr:rowOff>
    </xdr:from>
    <xdr:to>
      <xdr:col>85</xdr:col>
      <xdr:colOff>127000</xdr:colOff>
      <xdr:row>35</xdr:row>
      <xdr:rowOff>95250</xdr:rowOff>
    </xdr:to>
    <xdr:cxnSp macro="">
      <xdr:nvCxnSpPr>
        <xdr:cNvPr id="532" name="直線コネクタ 531"/>
        <xdr:cNvCxnSpPr/>
      </xdr:nvCxnSpPr>
      <xdr:spPr>
        <a:xfrm flipV="1">
          <a:off x="15481300" y="5983605"/>
          <a:ext cx="8382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88265</xdr:rowOff>
    </xdr:from>
    <xdr:to>
      <xdr:col>76</xdr:col>
      <xdr:colOff>165100</xdr:colOff>
      <xdr:row>36</xdr:row>
      <xdr:rowOff>18415</xdr:rowOff>
    </xdr:to>
    <xdr:sp macro="" textlink="">
      <xdr:nvSpPr>
        <xdr:cNvPr id="533" name="楕円 532"/>
        <xdr:cNvSpPr/>
      </xdr:nvSpPr>
      <xdr:spPr>
        <a:xfrm>
          <a:off x="14541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95250</xdr:rowOff>
    </xdr:from>
    <xdr:to>
      <xdr:col>81</xdr:col>
      <xdr:colOff>50800</xdr:colOff>
      <xdr:row>35</xdr:row>
      <xdr:rowOff>139065</xdr:rowOff>
    </xdr:to>
    <xdr:cxnSp macro="">
      <xdr:nvCxnSpPr>
        <xdr:cNvPr id="534" name="直線コネクタ 533"/>
        <xdr:cNvCxnSpPr/>
      </xdr:nvCxnSpPr>
      <xdr:spPr>
        <a:xfrm flipV="1">
          <a:off x="14592300" y="609600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40640</xdr:rowOff>
    </xdr:from>
    <xdr:to>
      <xdr:col>72</xdr:col>
      <xdr:colOff>38100</xdr:colOff>
      <xdr:row>35</xdr:row>
      <xdr:rowOff>142240</xdr:rowOff>
    </xdr:to>
    <xdr:sp macro="" textlink="">
      <xdr:nvSpPr>
        <xdr:cNvPr id="535" name="楕円 534"/>
        <xdr:cNvSpPr/>
      </xdr:nvSpPr>
      <xdr:spPr>
        <a:xfrm>
          <a:off x="136525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91440</xdr:rowOff>
    </xdr:from>
    <xdr:to>
      <xdr:col>76</xdr:col>
      <xdr:colOff>114300</xdr:colOff>
      <xdr:row>35</xdr:row>
      <xdr:rowOff>139065</xdr:rowOff>
    </xdr:to>
    <xdr:cxnSp macro="">
      <xdr:nvCxnSpPr>
        <xdr:cNvPr id="536" name="直線コネクタ 535"/>
        <xdr:cNvCxnSpPr/>
      </xdr:nvCxnSpPr>
      <xdr:spPr>
        <a:xfrm>
          <a:off x="13703300" y="609219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166370</xdr:rowOff>
    </xdr:from>
    <xdr:to>
      <xdr:col>67</xdr:col>
      <xdr:colOff>101600</xdr:colOff>
      <xdr:row>35</xdr:row>
      <xdr:rowOff>96520</xdr:rowOff>
    </xdr:to>
    <xdr:sp macro="" textlink="">
      <xdr:nvSpPr>
        <xdr:cNvPr id="537" name="楕円 536"/>
        <xdr:cNvSpPr/>
      </xdr:nvSpPr>
      <xdr:spPr>
        <a:xfrm>
          <a:off x="127635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45720</xdr:rowOff>
    </xdr:from>
    <xdr:to>
      <xdr:col>71</xdr:col>
      <xdr:colOff>177800</xdr:colOff>
      <xdr:row>35</xdr:row>
      <xdr:rowOff>91440</xdr:rowOff>
    </xdr:to>
    <xdr:cxnSp macro="">
      <xdr:nvCxnSpPr>
        <xdr:cNvPr id="538" name="直線コネクタ 537"/>
        <xdr:cNvCxnSpPr/>
      </xdr:nvCxnSpPr>
      <xdr:spPr>
        <a:xfrm>
          <a:off x="12814300" y="60464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539" name="n_1aveValue【一般廃棄物処理施設】&#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40"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541" name="n_3aveValue【一般廃棄物処理施設】&#10;有形固定資産減価償却率"/>
        <xdr:cNvSpPr txBox="1"/>
      </xdr:nvSpPr>
      <xdr:spPr>
        <a:xfrm>
          <a:off x="13500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133367</xdr:rowOff>
    </xdr:from>
    <xdr:ext cx="405111" cy="259045"/>
    <xdr:sp macro="" textlink="">
      <xdr:nvSpPr>
        <xdr:cNvPr id="542" name="n_4aveValue【一般廃棄物処理施設】&#10;有形固定資産減価償却率"/>
        <xdr:cNvSpPr txBox="1"/>
      </xdr:nvSpPr>
      <xdr:spPr>
        <a:xfrm>
          <a:off x="12611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162577</xdr:rowOff>
    </xdr:from>
    <xdr:ext cx="405111" cy="259045"/>
    <xdr:sp macro="" textlink="">
      <xdr:nvSpPr>
        <xdr:cNvPr id="543" name="n_1mainValue【一般廃棄物処理施設】&#10;有形固定資産減価償却率"/>
        <xdr:cNvSpPr txBox="1"/>
      </xdr:nvSpPr>
      <xdr:spPr>
        <a:xfrm>
          <a:off x="152660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9542</xdr:rowOff>
    </xdr:from>
    <xdr:ext cx="405111" cy="259045"/>
    <xdr:sp macro="" textlink="">
      <xdr:nvSpPr>
        <xdr:cNvPr id="544" name="n_2mainValue【一般廃棄物処理施設】&#10;有形固定資産減価償却率"/>
        <xdr:cNvSpPr txBox="1"/>
      </xdr:nvSpPr>
      <xdr:spPr>
        <a:xfrm>
          <a:off x="14389744" y="618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158767</xdr:rowOff>
    </xdr:from>
    <xdr:ext cx="405111" cy="259045"/>
    <xdr:sp macro="" textlink="">
      <xdr:nvSpPr>
        <xdr:cNvPr id="545" name="n_3mainValue【一般廃棄物処理施設】&#10;有形固定資産減価償却率"/>
        <xdr:cNvSpPr txBox="1"/>
      </xdr:nvSpPr>
      <xdr:spPr>
        <a:xfrm>
          <a:off x="13500744" y="581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113047</xdr:rowOff>
    </xdr:from>
    <xdr:ext cx="405111" cy="259045"/>
    <xdr:sp macro="" textlink="">
      <xdr:nvSpPr>
        <xdr:cNvPr id="546" name="n_4mainValue【一般廃棄物処理施設】&#10;有形固定資産減価償却率"/>
        <xdr:cNvSpPr txBox="1"/>
      </xdr:nvSpPr>
      <xdr:spPr>
        <a:xfrm>
          <a:off x="12611744" y="57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7" name="直線コネクタ 5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8" name="テキスト ボックス 55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9" name="直線コネクタ 5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0" name="テキスト ボックス 55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1" name="直線コネクタ 5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2" name="テキスト ボックス 56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3" name="直線コネクタ 5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4" name="テキスト ボックス 56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6" name="テキスト ボックス 5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68" name="直線コネクタ 567"/>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69"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0" name="直線コネクタ 569"/>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71"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72" name="直線コネクタ 571"/>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573" name="【一般廃棄物処理施設】&#10;一人当たり有形固定資産（償却資産）額平均値テキスト"/>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74" name="フローチャート: 判断 573"/>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75" name="フローチャート: 判断 574"/>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76" name="フローチャート: 判断 575"/>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77" name="フローチャート: 判断 576"/>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78" name="フローチャート: 判断 577"/>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159938</xdr:rowOff>
    </xdr:from>
    <xdr:to>
      <xdr:col>116</xdr:col>
      <xdr:colOff>114300</xdr:colOff>
      <xdr:row>40</xdr:row>
      <xdr:rowOff>90088</xdr:rowOff>
    </xdr:to>
    <xdr:sp macro="" textlink="">
      <xdr:nvSpPr>
        <xdr:cNvPr id="584" name="楕円 583"/>
        <xdr:cNvSpPr/>
      </xdr:nvSpPr>
      <xdr:spPr>
        <a:xfrm>
          <a:off x="22110700" y="684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11365</xdr:rowOff>
    </xdr:from>
    <xdr:ext cx="599010" cy="259045"/>
    <xdr:sp macro="" textlink="">
      <xdr:nvSpPr>
        <xdr:cNvPr id="585" name="【一般廃棄物処理施設】&#10;一人当たり有形固定資産（償却資産）額該当値テキスト"/>
        <xdr:cNvSpPr txBox="1"/>
      </xdr:nvSpPr>
      <xdr:spPr>
        <a:xfrm>
          <a:off x="22199600" y="6697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45297</xdr:rowOff>
    </xdr:from>
    <xdr:to>
      <xdr:col>112</xdr:col>
      <xdr:colOff>38100</xdr:colOff>
      <xdr:row>40</xdr:row>
      <xdr:rowOff>146897</xdr:rowOff>
    </xdr:to>
    <xdr:sp macro="" textlink="">
      <xdr:nvSpPr>
        <xdr:cNvPr id="586" name="楕円 585"/>
        <xdr:cNvSpPr/>
      </xdr:nvSpPr>
      <xdr:spPr>
        <a:xfrm>
          <a:off x="21272500" y="690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39288</xdr:rowOff>
    </xdr:from>
    <xdr:to>
      <xdr:col>116</xdr:col>
      <xdr:colOff>63500</xdr:colOff>
      <xdr:row>40</xdr:row>
      <xdr:rowOff>96097</xdr:rowOff>
    </xdr:to>
    <xdr:cxnSp macro="">
      <xdr:nvCxnSpPr>
        <xdr:cNvPr id="587" name="直線コネクタ 586"/>
        <xdr:cNvCxnSpPr/>
      </xdr:nvCxnSpPr>
      <xdr:spPr>
        <a:xfrm flipV="1">
          <a:off x="21323300" y="6897288"/>
          <a:ext cx="838200" cy="5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74542</xdr:rowOff>
    </xdr:from>
    <xdr:to>
      <xdr:col>107</xdr:col>
      <xdr:colOff>101600</xdr:colOff>
      <xdr:row>41</xdr:row>
      <xdr:rowOff>4692</xdr:rowOff>
    </xdr:to>
    <xdr:sp macro="" textlink="">
      <xdr:nvSpPr>
        <xdr:cNvPr id="588" name="楕円 587"/>
        <xdr:cNvSpPr/>
      </xdr:nvSpPr>
      <xdr:spPr>
        <a:xfrm>
          <a:off x="20383500" y="693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96097</xdr:rowOff>
    </xdr:from>
    <xdr:to>
      <xdr:col>111</xdr:col>
      <xdr:colOff>177800</xdr:colOff>
      <xdr:row>40</xdr:row>
      <xdr:rowOff>125342</xdr:rowOff>
    </xdr:to>
    <xdr:cxnSp macro="">
      <xdr:nvCxnSpPr>
        <xdr:cNvPr id="589" name="直線コネクタ 588"/>
        <xdr:cNvCxnSpPr/>
      </xdr:nvCxnSpPr>
      <xdr:spPr>
        <a:xfrm flipV="1">
          <a:off x="20434300" y="6954097"/>
          <a:ext cx="889000" cy="2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77800</xdr:rowOff>
    </xdr:from>
    <xdr:to>
      <xdr:col>102</xdr:col>
      <xdr:colOff>165100</xdr:colOff>
      <xdr:row>41</xdr:row>
      <xdr:rowOff>7950</xdr:rowOff>
    </xdr:to>
    <xdr:sp macro="" textlink="">
      <xdr:nvSpPr>
        <xdr:cNvPr id="590" name="楕円 589"/>
        <xdr:cNvSpPr/>
      </xdr:nvSpPr>
      <xdr:spPr>
        <a:xfrm>
          <a:off x="19494500" y="69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125342</xdr:rowOff>
    </xdr:from>
    <xdr:to>
      <xdr:col>107</xdr:col>
      <xdr:colOff>50800</xdr:colOff>
      <xdr:row>40</xdr:row>
      <xdr:rowOff>128600</xdr:rowOff>
    </xdr:to>
    <xdr:cxnSp macro="">
      <xdr:nvCxnSpPr>
        <xdr:cNvPr id="591" name="直線コネクタ 590"/>
        <xdr:cNvCxnSpPr/>
      </xdr:nvCxnSpPr>
      <xdr:spPr>
        <a:xfrm flipV="1">
          <a:off x="19545300" y="6983342"/>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80452</xdr:rowOff>
    </xdr:from>
    <xdr:to>
      <xdr:col>98</xdr:col>
      <xdr:colOff>38100</xdr:colOff>
      <xdr:row>41</xdr:row>
      <xdr:rowOff>10602</xdr:rowOff>
    </xdr:to>
    <xdr:sp macro="" textlink="">
      <xdr:nvSpPr>
        <xdr:cNvPr id="592" name="楕円 591"/>
        <xdr:cNvSpPr/>
      </xdr:nvSpPr>
      <xdr:spPr>
        <a:xfrm>
          <a:off x="18605500" y="69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128600</xdr:rowOff>
    </xdr:from>
    <xdr:to>
      <xdr:col>102</xdr:col>
      <xdr:colOff>114300</xdr:colOff>
      <xdr:row>40</xdr:row>
      <xdr:rowOff>131252</xdr:rowOff>
    </xdr:to>
    <xdr:cxnSp macro="">
      <xdr:nvCxnSpPr>
        <xdr:cNvPr id="593" name="直線コネクタ 592"/>
        <xdr:cNvCxnSpPr/>
      </xdr:nvCxnSpPr>
      <xdr:spPr>
        <a:xfrm flipV="1">
          <a:off x="18656300" y="6986600"/>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594" name="n_1aveValue【一般廃棄物処理施設】&#10;一人当たり有形固定資産（償却資産）額"/>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95"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596" name="n_3aveValue【一般廃棄物処理施設】&#10;一人当たり有形固定資産（償却資産）額"/>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7400</xdr:rowOff>
    </xdr:from>
    <xdr:ext cx="534377" cy="259045"/>
    <xdr:sp macro="" textlink="">
      <xdr:nvSpPr>
        <xdr:cNvPr id="597" name="n_4aveValue【一般廃棄物処理施設】&#10;一人当たり有形固定資産（償却資産）額"/>
        <xdr:cNvSpPr txBox="1"/>
      </xdr:nvSpPr>
      <xdr:spPr>
        <a:xfrm>
          <a:off x="18389111" y="70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138024</xdr:rowOff>
    </xdr:from>
    <xdr:ext cx="534377" cy="259045"/>
    <xdr:sp macro="" textlink="">
      <xdr:nvSpPr>
        <xdr:cNvPr id="598" name="n_1mainValue【一般廃棄物処理施設】&#10;一人当たり有形固定資産（償却資産）額"/>
        <xdr:cNvSpPr txBox="1"/>
      </xdr:nvSpPr>
      <xdr:spPr>
        <a:xfrm>
          <a:off x="21043411" y="699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167269</xdr:rowOff>
    </xdr:from>
    <xdr:ext cx="534377" cy="259045"/>
    <xdr:sp macro="" textlink="">
      <xdr:nvSpPr>
        <xdr:cNvPr id="599" name="n_2mainValue【一般廃棄物処理施設】&#10;一人当たり有形固定資産（償却資産）額"/>
        <xdr:cNvSpPr txBox="1"/>
      </xdr:nvSpPr>
      <xdr:spPr>
        <a:xfrm>
          <a:off x="20167111" y="702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170527</xdr:rowOff>
    </xdr:from>
    <xdr:ext cx="534377" cy="259045"/>
    <xdr:sp macro="" textlink="">
      <xdr:nvSpPr>
        <xdr:cNvPr id="600" name="n_3mainValue【一般廃棄物処理施設】&#10;一人当たり有形固定資産（償却資産）額"/>
        <xdr:cNvSpPr txBox="1"/>
      </xdr:nvSpPr>
      <xdr:spPr>
        <a:xfrm>
          <a:off x="19278111" y="702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27129</xdr:rowOff>
    </xdr:from>
    <xdr:ext cx="534377" cy="259045"/>
    <xdr:sp macro="" textlink="">
      <xdr:nvSpPr>
        <xdr:cNvPr id="601" name="n_4mainValue【一般廃棄物処理施設】&#10;一人当たり有形固定資産（償却資産）額"/>
        <xdr:cNvSpPr txBox="1"/>
      </xdr:nvSpPr>
      <xdr:spPr>
        <a:xfrm>
          <a:off x="18389111" y="671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3" name="直線コネクタ 6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4" name="テキスト ボックス 61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5" name="直線コネクタ 6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6" name="テキスト ボックス 6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7" name="直線コネクタ 6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8" name="テキスト ボックス 6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9" name="直線コネクタ 6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0" name="テキスト ボックス 6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1" name="直線コネクタ 6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2" name="テキスト ボックス 6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3" name="直線コネクタ 6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4" name="テキスト ボックス 62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627" name="直線コネクタ 626"/>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28"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29" name="直線コネクタ 62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30"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31" name="直線コネクタ 630"/>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632" name="【保健センター・保健所】&#10;有形固定資産減価償却率平均値テキスト"/>
        <xdr:cNvSpPr txBox="1"/>
      </xdr:nvSpPr>
      <xdr:spPr>
        <a:xfrm>
          <a:off x="16357600" y="1017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33" name="フローチャート: 判断 632"/>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34" name="フローチャート: 判断 633"/>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35" name="フローチャート: 判断 634"/>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36" name="フローチャート: 判断 635"/>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37" name="フローチャート: 判断 636"/>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128815</xdr:rowOff>
    </xdr:from>
    <xdr:to>
      <xdr:col>76</xdr:col>
      <xdr:colOff>165100</xdr:colOff>
      <xdr:row>60</xdr:row>
      <xdr:rowOff>58965</xdr:rowOff>
    </xdr:to>
    <xdr:sp macro="" textlink="">
      <xdr:nvSpPr>
        <xdr:cNvPr id="643" name="楕円 642"/>
        <xdr:cNvSpPr/>
      </xdr:nvSpPr>
      <xdr:spPr>
        <a:xfrm>
          <a:off x="145415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91259</xdr:rowOff>
    </xdr:from>
    <xdr:to>
      <xdr:col>72</xdr:col>
      <xdr:colOff>38100</xdr:colOff>
      <xdr:row>60</xdr:row>
      <xdr:rowOff>21409</xdr:rowOff>
    </xdr:to>
    <xdr:sp macro="" textlink="">
      <xdr:nvSpPr>
        <xdr:cNvPr id="644" name="楕円 643"/>
        <xdr:cNvSpPr/>
      </xdr:nvSpPr>
      <xdr:spPr>
        <a:xfrm>
          <a:off x="13652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142059</xdr:rowOff>
    </xdr:from>
    <xdr:to>
      <xdr:col>76</xdr:col>
      <xdr:colOff>114300</xdr:colOff>
      <xdr:row>60</xdr:row>
      <xdr:rowOff>8165</xdr:rowOff>
    </xdr:to>
    <xdr:cxnSp macro="">
      <xdr:nvCxnSpPr>
        <xdr:cNvPr id="645" name="直線コネクタ 644"/>
        <xdr:cNvCxnSpPr/>
      </xdr:nvCxnSpPr>
      <xdr:spPr>
        <a:xfrm>
          <a:off x="13703300" y="1025760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55335</xdr:rowOff>
    </xdr:from>
    <xdr:to>
      <xdr:col>67</xdr:col>
      <xdr:colOff>101600</xdr:colOff>
      <xdr:row>59</xdr:row>
      <xdr:rowOff>156935</xdr:rowOff>
    </xdr:to>
    <xdr:sp macro="" textlink="">
      <xdr:nvSpPr>
        <xdr:cNvPr id="646" name="楕円 645"/>
        <xdr:cNvSpPr/>
      </xdr:nvSpPr>
      <xdr:spPr>
        <a:xfrm>
          <a:off x="12763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106135</xdr:rowOff>
    </xdr:from>
    <xdr:to>
      <xdr:col>71</xdr:col>
      <xdr:colOff>177800</xdr:colOff>
      <xdr:row>59</xdr:row>
      <xdr:rowOff>142059</xdr:rowOff>
    </xdr:to>
    <xdr:cxnSp macro="">
      <xdr:nvCxnSpPr>
        <xdr:cNvPr id="647" name="直線コネクタ 646"/>
        <xdr:cNvCxnSpPr/>
      </xdr:nvCxnSpPr>
      <xdr:spPr>
        <a:xfrm>
          <a:off x="12814300" y="102216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648" name="n_1aveValue【保健センター・保健所】&#10;有形固定資産減価償却率"/>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649" name="n_2aveValue【保健センター・保健所】&#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50"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651" name="n_4aveValue【保健センター・保健所】&#10;有形固定資産減価償却率"/>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50092</xdr:rowOff>
    </xdr:from>
    <xdr:ext cx="405111" cy="259045"/>
    <xdr:sp macro="" textlink="">
      <xdr:nvSpPr>
        <xdr:cNvPr id="652" name="n_2mainValue【保健センター・保健所】&#10;有形固定資産減価償却率"/>
        <xdr:cNvSpPr txBox="1"/>
      </xdr:nvSpPr>
      <xdr:spPr>
        <a:xfrm>
          <a:off x="14389744" y="1033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12536</xdr:rowOff>
    </xdr:from>
    <xdr:ext cx="405111" cy="259045"/>
    <xdr:sp macro="" textlink="">
      <xdr:nvSpPr>
        <xdr:cNvPr id="653" name="n_3mainValue【保健センター・保健所】&#10;有形固定資産減価償却率"/>
        <xdr:cNvSpPr txBox="1"/>
      </xdr:nvSpPr>
      <xdr:spPr>
        <a:xfrm>
          <a:off x="13500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148062</xdr:rowOff>
    </xdr:from>
    <xdr:ext cx="405111" cy="259045"/>
    <xdr:sp macro="" textlink="">
      <xdr:nvSpPr>
        <xdr:cNvPr id="654" name="n_4mainValue【保健センター・保健所】&#10;有形固定資産減価償却率"/>
        <xdr:cNvSpPr txBox="1"/>
      </xdr:nvSpPr>
      <xdr:spPr>
        <a:xfrm>
          <a:off x="12611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5" name="正方形/長方形 6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6" name="正方形/長方形 6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7" name="正方形/長方形 6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8" name="正方形/長方形 6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9" name="正方形/長方形 6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0" name="正方形/長方形 6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1" name="正方形/長方形 6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2" name="正方形/長方形 6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3" name="テキスト ボックス 6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4" name="直線コネクタ 6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5" name="直線コネクタ 66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6" name="テキスト ボックス 66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7" name="直線コネクタ 66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8" name="テキスト ボックス 66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9" name="直線コネクタ 66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0" name="テキスト ボックス 66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1" name="直線コネクタ 67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2" name="テキスト ボックス 67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3" name="直線コネクタ 67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4" name="テキスト ボックス 67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78" name="直線コネクタ 677"/>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79"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80" name="直線コネクタ 679"/>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81"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82" name="直線コネクタ 681"/>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683" name="【保健センター・保健所】&#10;一人当たり面積平均値テキスト"/>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84" name="フローチャート: 判断 683"/>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85" name="フローチャート: 判断 684"/>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86" name="フローチャート: 判断 685"/>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87" name="フローチャート: 判断 686"/>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88" name="フローチャート: 判断 687"/>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29210</xdr:rowOff>
    </xdr:from>
    <xdr:to>
      <xdr:col>107</xdr:col>
      <xdr:colOff>101600</xdr:colOff>
      <xdr:row>63</xdr:row>
      <xdr:rowOff>130810</xdr:rowOff>
    </xdr:to>
    <xdr:sp macro="" textlink="">
      <xdr:nvSpPr>
        <xdr:cNvPr id="694" name="楕円 693"/>
        <xdr:cNvSpPr/>
      </xdr:nvSpPr>
      <xdr:spPr>
        <a:xfrm>
          <a:off x="2038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29210</xdr:rowOff>
    </xdr:from>
    <xdr:to>
      <xdr:col>102</xdr:col>
      <xdr:colOff>165100</xdr:colOff>
      <xdr:row>63</xdr:row>
      <xdr:rowOff>130810</xdr:rowOff>
    </xdr:to>
    <xdr:sp macro="" textlink="">
      <xdr:nvSpPr>
        <xdr:cNvPr id="695" name="楕円 694"/>
        <xdr:cNvSpPr/>
      </xdr:nvSpPr>
      <xdr:spPr>
        <a:xfrm>
          <a:off x="19494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80010</xdr:rowOff>
    </xdr:from>
    <xdr:to>
      <xdr:col>107</xdr:col>
      <xdr:colOff>50800</xdr:colOff>
      <xdr:row>63</xdr:row>
      <xdr:rowOff>80010</xdr:rowOff>
    </xdr:to>
    <xdr:cxnSp macro="">
      <xdr:nvCxnSpPr>
        <xdr:cNvPr id="696" name="直線コネクタ 695"/>
        <xdr:cNvCxnSpPr/>
      </xdr:nvCxnSpPr>
      <xdr:spPr>
        <a:xfrm>
          <a:off x="19545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33020</xdr:rowOff>
    </xdr:from>
    <xdr:to>
      <xdr:col>98</xdr:col>
      <xdr:colOff>38100</xdr:colOff>
      <xdr:row>63</xdr:row>
      <xdr:rowOff>134620</xdr:rowOff>
    </xdr:to>
    <xdr:sp macro="" textlink="">
      <xdr:nvSpPr>
        <xdr:cNvPr id="697" name="楕円 696"/>
        <xdr:cNvSpPr/>
      </xdr:nvSpPr>
      <xdr:spPr>
        <a:xfrm>
          <a:off x="18605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80010</xdr:rowOff>
    </xdr:from>
    <xdr:to>
      <xdr:col>102</xdr:col>
      <xdr:colOff>114300</xdr:colOff>
      <xdr:row>63</xdr:row>
      <xdr:rowOff>83820</xdr:rowOff>
    </xdr:to>
    <xdr:cxnSp macro="">
      <xdr:nvCxnSpPr>
        <xdr:cNvPr id="698" name="直線コネクタ 697"/>
        <xdr:cNvCxnSpPr/>
      </xdr:nvCxnSpPr>
      <xdr:spPr>
        <a:xfrm flipV="1">
          <a:off x="18656300" y="108813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699" name="n_1aveValue【保健センター・保健所】&#10;一人当たり面積"/>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700" name="n_2aveValue【保健センター・保健所】&#10;一人当たり面積"/>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701" name="n_3aveValue【保健センター・保健所】&#10;一人当たり面積"/>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702" name="n_4aveValue【保健センター・保健所】&#10;一人当たり面積"/>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703" name="n_2mainValue【保健センター・保健所】&#10;一人当たり面積"/>
        <xdr:cNvSpPr txBox="1"/>
      </xdr:nvSpPr>
      <xdr:spPr>
        <a:xfrm>
          <a:off x="20199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121937</xdr:rowOff>
    </xdr:from>
    <xdr:ext cx="469744" cy="259045"/>
    <xdr:sp macro="" textlink="">
      <xdr:nvSpPr>
        <xdr:cNvPr id="704" name="n_3mainValue【保健センター・保健所】&#10;一人当たり面積"/>
        <xdr:cNvSpPr txBox="1"/>
      </xdr:nvSpPr>
      <xdr:spPr>
        <a:xfrm>
          <a:off x="19310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125747</xdr:rowOff>
    </xdr:from>
    <xdr:ext cx="469744" cy="259045"/>
    <xdr:sp macro="" textlink="">
      <xdr:nvSpPr>
        <xdr:cNvPr id="705" name="n_4mainValue【保健センター・保健所】&#10;一人当たり面積"/>
        <xdr:cNvSpPr txBox="1"/>
      </xdr:nvSpPr>
      <xdr:spPr>
        <a:xfrm>
          <a:off x="18421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6" name="正方形/長方形 7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7" name="正方形/長方形 7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8" name="正方形/長方形 7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9" name="正方形/長方形 7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0" name="正方形/長方形 7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1" name="正方形/長方形 7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2" name="正方形/長方形 7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3" name="正方形/長方形 71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4" name="テキスト ボックス 71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5" name="直線コネクタ 71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6" name="テキスト ボックス 71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7" name="直線コネクタ 71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8" name="テキスト ボックス 71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9" name="直線コネクタ 71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0" name="テキスト ボックス 71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1" name="直線コネクタ 72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2" name="テキスト ボックス 72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3" name="直線コネクタ 72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4" name="テキスト ボックス 72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5" name="直線コネクタ 72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6" name="テキスト ボックス 72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7" name="直線コネクタ 72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8" name="テキスト ボックス 72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9" name="直線コネクタ 7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31" name="直線コネクタ 730"/>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3" name="直線コネクタ 73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34"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35" name="直線コネクタ 734"/>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736" name="【消防施設】&#10;有形固定資産減価償却率平均値テキスト"/>
        <xdr:cNvSpPr txBox="1"/>
      </xdr:nvSpPr>
      <xdr:spPr>
        <a:xfrm>
          <a:off x="16357600"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37" name="フローチャート: 判断 736"/>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38" name="フローチャート: 判断 737"/>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39" name="フローチャート: 判断 738"/>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40" name="フローチャート: 判断 739"/>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741" name="フローチャート: 判断 740"/>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2" name="テキスト ボックス 7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3" name="テキスト ボックス 7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4" name="テキスト ボックス 7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5" name="テキスト ボックス 7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6" name="テキスト ボックス 7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55880</xdr:rowOff>
    </xdr:from>
    <xdr:to>
      <xdr:col>85</xdr:col>
      <xdr:colOff>177800</xdr:colOff>
      <xdr:row>84</xdr:row>
      <xdr:rowOff>157480</xdr:rowOff>
    </xdr:to>
    <xdr:sp macro="" textlink="">
      <xdr:nvSpPr>
        <xdr:cNvPr id="747" name="楕円 746"/>
        <xdr:cNvSpPr/>
      </xdr:nvSpPr>
      <xdr:spPr>
        <a:xfrm>
          <a:off x="16268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34307</xdr:rowOff>
    </xdr:from>
    <xdr:ext cx="405111" cy="259045"/>
    <xdr:sp macro="" textlink="">
      <xdr:nvSpPr>
        <xdr:cNvPr id="748" name="【消防施設】&#10;有形固定資産減価償却率該当値テキスト"/>
        <xdr:cNvSpPr txBox="1"/>
      </xdr:nvSpPr>
      <xdr:spPr>
        <a:xfrm>
          <a:off x="16357600"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50981</xdr:rowOff>
    </xdr:from>
    <xdr:to>
      <xdr:col>81</xdr:col>
      <xdr:colOff>101600</xdr:colOff>
      <xdr:row>84</xdr:row>
      <xdr:rowOff>152581</xdr:rowOff>
    </xdr:to>
    <xdr:sp macro="" textlink="">
      <xdr:nvSpPr>
        <xdr:cNvPr id="749" name="楕円 748"/>
        <xdr:cNvSpPr/>
      </xdr:nvSpPr>
      <xdr:spPr>
        <a:xfrm>
          <a:off x="15430500" y="144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101781</xdr:rowOff>
    </xdr:from>
    <xdr:to>
      <xdr:col>85</xdr:col>
      <xdr:colOff>127000</xdr:colOff>
      <xdr:row>84</xdr:row>
      <xdr:rowOff>106680</xdr:rowOff>
    </xdr:to>
    <xdr:cxnSp macro="">
      <xdr:nvCxnSpPr>
        <xdr:cNvPr id="750" name="直線コネクタ 749"/>
        <xdr:cNvCxnSpPr/>
      </xdr:nvCxnSpPr>
      <xdr:spPr>
        <a:xfrm>
          <a:off x="15481300" y="1450358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77107</xdr:rowOff>
    </xdr:from>
    <xdr:to>
      <xdr:col>76</xdr:col>
      <xdr:colOff>165100</xdr:colOff>
      <xdr:row>85</xdr:row>
      <xdr:rowOff>7257</xdr:rowOff>
    </xdr:to>
    <xdr:sp macro="" textlink="">
      <xdr:nvSpPr>
        <xdr:cNvPr id="751" name="楕円 750"/>
        <xdr:cNvSpPr/>
      </xdr:nvSpPr>
      <xdr:spPr>
        <a:xfrm>
          <a:off x="145415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101781</xdr:rowOff>
    </xdr:from>
    <xdr:to>
      <xdr:col>81</xdr:col>
      <xdr:colOff>50800</xdr:colOff>
      <xdr:row>84</xdr:row>
      <xdr:rowOff>127907</xdr:rowOff>
    </xdr:to>
    <xdr:cxnSp macro="">
      <xdr:nvCxnSpPr>
        <xdr:cNvPr id="752" name="直線コネクタ 751"/>
        <xdr:cNvCxnSpPr/>
      </xdr:nvCxnSpPr>
      <xdr:spPr>
        <a:xfrm flipV="1">
          <a:off x="14592300" y="1450358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19957</xdr:rowOff>
    </xdr:from>
    <xdr:to>
      <xdr:col>72</xdr:col>
      <xdr:colOff>38100</xdr:colOff>
      <xdr:row>81</xdr:row>
      <xdr:rowOff>121557</xdr:rowOff>
    </xdr:to>
    <xdr:sp macro="" textlink="">
      <xdr:nvSpPr>
        <xdr:cNvPr id="753" name="楕円 752"/>
        <xdr:cNvSpPr/>
      </xdr:nvSpPr>
      <xdr:spPr>
        <a:xfrm>
          <a:off x="13652500" y="13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70757</xdr:rowOff>
    </xdr:from>
    <xdr:to>
      <xdr:col>76</xdr:col>
      <xdr:colOff>114300</xdr:colOff>
      <xdr:row>84</xdr:row>
      <xdr:rowOff>127907</xdr:rowOff>
    </xdr:to>
    <xdr:cxnSp macro="">
      <xdr:nvCxnSpPr>
        <xdr:cNvPr id="754" name="直線コネクタ 753"/>
        <xdr:cNvCxnSpPr/>
      </xdr:nvCxnSpPr>
      <xdr:spPr>
        <a:xfrm>
          <a:off x="13703300" y="13958207"/>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36286</xdr:rowOff>
    </xdr:from>
    <xdr:to>
      <xdr:col>67</xdr:col>
      <xdr:colOff>101600</xdr:colOff>
      <xdr:row>84</xdr:row>
      <xdr:rowOff>137886</xdr:rowOff>
    </xdr:to>
    <xdr:sp macro="" textlink="">
      <xdr:nvSpPr>
        <xdr:cNvPr id="755" name="楕円 754"/>
        <xdr:cNvSpPr/>
      </xdr:nvSpPr>
      <xdr:spPr>
        <a:xfrm>
          <a:off x="12763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70757</xdr:rowOff>
    </xdr:from>
    <xdr:to>
      <xdr:col>71</xdr:col>
      <xdr:colOff>177800</xdr:colOff>
      <xdr:row>84</xdr:row>
      <xdr:rowOff>87086</xdr:rowOff>
    </xdr:to>
    <xdr:cxnSp macro="">
      <xdr:nvCxnSpPr>
        <xdr:cNvPr id="756" name="直線コネクタ 755"/>
        <xdr:cNvCxnSpPr/>
      </xdr:nvCxnSpPr>
      <xdr:spPr>
        <a:xfrm flipV="1">
          <a:off x="12814300" y="13958207"/>
          <a:ext cx="889000" cy="53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757" name="n_1aveValue【消防施設】&#10;有形固定資産減価償却率"/>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758" name="n_2aveValue【消防施設】&#10;有形固定資産減価償却率"/>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759" name="n_3aveValue【消防施設】&#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760" name="n_4aveValue【消防施設】&#10;有形固定資産減価償却率"/>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143708</xdr:rowOff>
    </xdr:from>
    <xdr:ext cx="405111" cy="259045"/>
    <xdr:sp macro="" textlink="">
      <xdr:nvSpPr>
        <xdr:cNvPr id="761" name="n_1mainValue【消防施設】&#10;有形固定資産減価償却率"/>
        <xdr:cNvSpPr txBox="1"/>
      </xdr:nvSpPr>
      <xdr:spPr>
        <a:xfrm>
          <a:off x="15266044" y="1454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169834</xdr:rowOff>
    </xdr:from>
    <xdr:ext cx="405111" cy="259045"/>
    <xdr:sp macro="" textlink="">
      <xdr:nvSpPr>
        <xdr:cNvPr id="762" name="n_2mainValue【消防施設】&#10;有形固定資産減価償却率"/>
        <xdr:cNvSpPr txBox="1"/>
      </xdr:nvSpPr>
      <xdr:spPr>
        <a:xfrm>
          <a:off x="14389744" y="1457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138084</xdr:rowOff>
    </xdr:from>
    <xdr:ext cx="405111" cy="259045"/>
    <xdr:sp macro="" textlink="">
      <xdr:nvSpPr>
        <xdr:cNvPr id="763" name="n_3mainValue【消防施設】&#10;有形固定資産減価償却率"/>
        <xdr:cNvSpPr txBox="1"/>
      </xdr:nvSpPr>
      <xdr:spPr>
        <a:xfrm>
          <a:off x="13500744" y="1368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129013</xdr:rowOff>
    </xdr:from>
    <xdr:ext cx="405111" cy="259045"/>
    <xdr:sp macro="" textlink="">
      <xdr:nvSpPr>
        <xdr:cNvPr id="764" name="n_4mainValue【消防施設】&#10;有形固定資産減価償却率"/>
        <xdr:cNvSpPr txBox="1"/>
      </xdr:nvSpPr>
      <xdr:spPr>
        <a:xfrm>
          <a:off x="12611744" y="145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5" name="正方形/長方形 7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6" name="正方形/長方形 7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7" name="正方形/長方形 7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8" name="正方形/長方形 7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9" name="正方形/長方形 7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0" name="正方形/長方形 7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1" name="正方形/長方形 7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2" name="正方形/長方形 77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3" name="テキスト ボックス 77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4" name="直線コネクタ 77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5" name="直線コネクタ 77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6" name="テキスト ボックス 77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7" name="直線コネクタ 77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8" name="テキスト ボックス 77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9" name="直線コネクタ 77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0" name="テキスト ボックス 77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1" name="直線コネクタ 78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2" name="テキスト ボックス 78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3" name="直線コネクタ 7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4" name="テキスト ボックス 7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86" name="直線コネクタ 785"/>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87"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88" name="直線コネクタ 787"/>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89"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90" name="直線コネクタ 789"/>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791"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92" name="フローチャート: 判断 791"/>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93" name="フローチャート: 判断 792"/>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94" name="フローチャート: 判断 793"/>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95" name="フローチャート: 判断 794"/>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96" name="フローチャート: 判断 795"/>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7" name="テキスト ボックス 7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8" name="テキスト ボックス 7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9" name="テキスト ボックス 7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0" name="テキスト ボックス 7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1" name="テキスト ボックス 8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802" name="楕円 801"/>
        <xdr:cNvSpPr/>
      </xdr:nvSpPr>
      <xdr:spPr>
        <a:xfrm>
          <a:off x="22110700" y="1462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10989</xdr:rowOff>
    </xdr:from>
    <xdr:ext cx="469744" cy="259045"/>
    <xdr:sp macro="" textlink="">
      <xdr:nvSpPr>
        <xdr:cNvPr id="803" name="【消防施設】&#10;一人当たり面積該当値テキスト"/>
        <xdr:cNvSpPr txBox="1"/>
      </xdr:nvSpPr>
      <xdr:spPr>
        <a:xfrm>
          <a:off x="22199600" y="1458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58165</xdr:rowOff>
    </xdr:from>
    <xdr:to>
      <xdr:col>112</xdr:col>
      <xdr:colOff>38100</xdr:colOff>
      <xdr:row>85</xdr:row>
      <xdr:rowOff>159765</xdr:rowOff>
    </xdr:to>
    <xdr:sp macro="" textlink="">
      <xdr:nvSpPr>
        <xdr:cNvPr id="804" name="楕円 803"/>
        <xdr:cNvSpPr/>
      </xdr:nvSpPr>
      <xdr:spPr>
        <a:xfrm>
          <a:off x="21272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105308</xdr:rowOff>
    </xdr:from>
    <xdr:to>
      <xdr:col>116</xdr:col>
      <xdr:colOff>63500</xdr:colOff>
      <xdr:row>85</xdr:row>
      <xdr:rowOff>108965</xdr:rowOff>
    </xdr:to>
    <xdr:cxnSp macro="">
      <xdr:nvCxnSpPr>
        <xdr:cNvPr id="805" name="直線コネクタ 804"/>
        <xdr:cNvCxnSpPr/>
      </xdr:nvCxnSpPr>
      <xdr:spPr>
        <a:xfrm flipV="1">
          <a:off x="21323300" y="14678558"/>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59995</xdr:rowOff>
    </xdr:from>
    <xdr:to>
      <xdr:col>107</xdr:col>
      <xdr:colOff>101600</xdr:colOff>
      <xdr:row>85</xdr:row>
      <xdr:rowOff>161595</xdr:rowOff>
    </xdr:to>
    <xdr:sp macro="" textlink="">
      <xdr:nvSpPr>
        <xdr:cNvPr id="806" name="楕円 805"/>
        <xdr:cNvSpPr/>
      </xdr:nvSpPr>
      <xdr:spPr>
        <a:xfrm>
          <a:off x="20383500" y="1463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108965</xdr:rowOff>
    </xdr:from>
    <xdr:to>
      <xdr:col>111</xdr:col>
      <xdr:colOff>177800</xdr:colOff>
      <xdr:row>85</xdr:row>
      <xdr:rowOff>110795</xdr:rowOff>
    </xdr:to>
    <xdr:cxnSp macro="">
      <xdr:nvCxnSpPr>
        <xdr:cNvPr id="807" name="直線コネクタ 806"/>
        <xdr:cNvCxnSpPr/>
      </xdr:nvCxnSpPr>
      <xdr:spPr>
        <a:xfrm flipV="1">
          <a:off x="20434300" y="14682215"/>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15190</xdr:rowOff>
    </xdr:from>
    <xdr:to>
      <xdr:col>102</xdr:col>
      <xdr:colOff>165100</xdr:colOff>
      <xdr:row>85</xdr:row>
      <xdr:rowOff>116790</xdr:rowOff>
    </xdr:to>
    <xdr:sp macro="" textlink="">
      <xdr:nvSpPr>
        <xdr:cNvPr id="808" name="楕円 807"/>
        <xdr:cNvSpPr/>
      </xdr:nvSpPr>
      <xdr:spPr>
        <a:xfrm>
          <a:off x="19494500" y="1458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65990</xdr:rowOff>
    </xdr:from>
    <xdr:to>
      <xdr:col>107</xdr:col>
      <xdr:colOff>50800</xdr:colOff>
      <xdr:row>85</xdr:row>
      <xdr:rowOff>110795</xdr:rowOff>
    </xdr:to>
    <xdr:cxnSp macro="">
      <xdr:nvCxnSpPr>
        <xdr:cNvPr id="809" name="直線コネクタ 808"/>
        <xdr:cNvCxnSpPr/>
      </xdr:nvCxnSpPr>
      <xdr:spPr>
        <a:xfrm>
          <a:off x="19545300" y="14639240"/>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17932</xdr:rowOff>
    </xdr:from>
    <xdr:to>
      <xdr:col>98</xdr:col>
      <xdr:colOff>38100</xdr:colOff>
      <xdr:row>85</xdr:row>
      <xdr:rowOff>119532</xdr:rowOff>
    </xdr:to>
    <xdr:sp macro="" textlink="">
      <xdr:nvSpPr>
        <xdr:cNvPr id="810" name="楕円 809"/>
        <xdr:cNvSpPr/>
      </xdr:nvSpPr>
      <xdr:spPr>
        <a:xfrm>
          <a:off x="18605500" y="1459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65990</xdr:rowOff>
    </xdr:from>
    <xdr:to>
      <xdr:col>102</xdr:col>
      <xdr:colOff>114300</xdr:colOff>
      <xdr:row>85</xdr:row>
      <xdr:rowOff>68732</xdr:rowOff>
    </xdr:to>
    <xdr:cxnSp macro="">
      <xdr:nvCxnSpPr>
        <xdr:cNvPr id="811" name="直線コネクタ 810"/>
        <xdr:cNvCxnSpPr/>
      </xdr:nvCxnSpPr>
      <xdr:spPr>
        <a:xfrm flipV="1">
          <a:off x="18656300" y="14639240"/>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812" name="n_1aveValue【消防施設】&#10;一人当たり面積"/>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813"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128948</xdr:rowOff>
    </xdr:from>
    <xdr:ext cx="469744" cy="259045"/>
    <xdr:sp macro="" textlink="">
      <xdr:nvSpPr>
        <xdr:cNvPr id="814" name="n_3aveValue【消防施設】&#10;一人当たり面積"/>
        <xdr:cNvSpPr txBox="1"/>
      </xdr:nvSpPr>
      <xdr:spPr>
        <a:xfrm>
          <a:off x="19310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115231</xdr:rowOff>
    </xdr:from>
    <xdr:ext cx="469744" cy="259045"/>
    <xdr:sp macro="" textlink="">
      <xdr:nvSpPr>
        <xdr:cNvPr id="815" name="n_4aveValue【消防施設】&#10;一人当たり面積"/>
        <xdr:cNvSpPr txBox="1"/>
      </xdr:nvSpPr>
      <xdr:spPr>
        <a:xfrm>
          <a:off x="18421427" y="1468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150892</xdr:rowOff>
    </xdr:from>
    <xdr:ext cx="469744" cy="259045"/>
    <xdr:sp macro="" textlink="">
      <xdr:nvSpPr>
        <xdr:cNvPr id="816" name="n_1mainValue【消防施設】&#10;一人当たり面積"/>
        <xdr:cNvSpPr txBox="1"/>
      </xdr:nvSpPr>
      <xdr:spPr>
        <a:xfrm>
          <a:off x="21075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152722</xdr:rowOff>
    </xdr:from>
    <xdr:ext cx="469744" cy="259045"/>
    <xdr:sp macro="" textlink="">
      <xdr:nvSpPr>
        <xdr:cNvPr id="817" name="n_2mainValue【消防施設】&#10;一人当たり面積"/>
        <xdr:cNvSpPr txBox="1"/>
      </xdr:nvSpPr>
      <xdr:spPr>
        <a:xfrm>
          <a:off x="20199427" y="1472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133317</xdr:rowOff>
    </xdr:from>
    <xdr:ext cx="469744" cy="259045"/>
    <xdr:sp macro="" textlink="">
      <xdr:nvSpPr>
        <xdr:cNvPr id="818" name="n_3mainValue【消防施設】&#10;一人当たり面積"/>
        <xdr:cNvSpPr txBox="1"/>
      </xdr:nvSpPr>
      <xdr:spPr>
        <a:xfrm>
          <a:off x="19310427" y="1436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136059</xdr:rowOff>
    </xdr:from>
    <xdr:ext cx="469744" cy="259045"/>
    <xdr:sp macro="" textlink="">
      <xdr:nvSpPr>
        <xdr:cNvPr id="819" name="n_4mainValue【消防施設】&#10;一人当たり面積"/>
        <xdr:cNvSpPr txBox="1"/>
      </xdr:nvSpPr>
      <xdr:spPr>
        <a:xfrm>
          <a:off x="18421427" y="1436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0" name="正方形/長方形 8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1" name="正方形/長方形 8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2" name="正方形/長方形 8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3" name="正方形/長方形 8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4" name="正方形/長方形 8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5" name="正方形/長方形 8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6" name="正方形/長方形 8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正方形/長方形 8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8" name="テキスト ボックス 8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9" name="直線コネクタ 8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0" name="テキスト ボックス 82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1" name="直線コネクタ 83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2" name="テキスト ボックス 83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3" name="直線コネクタ 83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4" name="テキスト ボックス 83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5" name="直線コネクタ 83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6" name="テキスト ボックス 83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7" name="直線コネクタ 83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8" name="テキスト ボックス 83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9" name="直線コネクタ 83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0" name="テキスト ボックス 83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1" name="直線コネクタ 84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2" name="テキスト ボックス 84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3" name="直線コネクタ 8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45" name="直線コネクタ 844"/>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7" name="直線コネクタ 84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48"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49" name="直線コネクタ 848"/>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850"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51" name="フローチャート: 判断 850"/>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52" name="フローチャート: 判断 851"/>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53" name="フローチャート: 判断 852"/>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54" name="フローチャート: 判断 853"/>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55" name="フローチャート: 判断 854"/>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6" name="テキスト ボックス 8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7" name="テキスト ボックス 8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8" name="テキスト ボックス 8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9" name="テキスト ボックス 8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0" name="テキスト ボックス 8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861" name="楕円 860"/>
        <xdr:cNvSpPr/>
      </xdr:nvSpPr>
      <xdr:spPr>
        <a:xfrm>
          <a:off x="162687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162577</xdr:rowOff>
    </xdr:from>
    <xdr:ext cx="405111" cy="259045"/>
    <xdr:sp macro="" textlink="">
      <xdr:nvSpPr>
        <xdr:cNvPr id="862" name="【庁舎】&#10;有形固定資産減価償却率該当値テキスト"/>
        <xdr:cNvSpPr txBox="1"/>
      </xdr:nvSpPr>
      <xdr:spPr>
        <a:xfrm>
          <a:off x="16357600"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18869</xdr:rowOff>
    </xdr:from>
    <xdr:to>
      <xdr:col>81</xdr:col>
      <xdr:colOff>101600</xdr:colOff>
      <xdr:row>103</xdr:row>
      <xdr:rowOff>120469</xdr:rowOff>
    </xdr:to>
    <xdr:sp macro="" textlink="">
      <xdr:nvSpPr>
        <xdr:cNvPr id="863" name="楕円 862"/>
        <xdr:cNvSpPr/>
      </xdr:nvSpPr>
      <xdr:spPr>
        <a:xfrm>
          <a:off x="154305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19050</xdr:rowOff>
    </xdr:from>
    <xdr:to>
      <xdr:col>85</xdr:col>
      <xdr:colOff>127000</xdr:colOff>
      <xdr:row>103</xdr:row>
      <xdr:rowOff>69669</xdr:rowOff>
    </xdr:to>
    <xdr:cxnSp macro="">
      <xdr:nvCxnSpPr>
        <xdr:cNvPr id="864" name="直線コネクタ 863"/>
        <xdr:cNvCxnSpPr/>
      </xdr:nvCxnSpPr>
      <xdr:spPr>
        <a:xfrm flipV="1">
          <a:off x="15481300" y="17678400"/>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7438</xdr:rowOff>
    </xdr:from>
    <xdr:to>
      <xdr:col>76</xdr:col>
      <xdr:colOff>165100</xdr:colOff>
      <xdr:row>103</xdr:row>
      <xdr:rowOff>109038</xdr:rowOff>
    </xdr:to>
    <xdr:sp macro="" textlink="">
      <xdr:nvSpPr>
        <xdr:cNvPr id="865" name="楕円 864"/>
        <xdr:cNvSpPr/>
      </xdr:nvSpPr>
      <xdr:spPr>
        <a:xfrm>
          <a:off x="14541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58238</xdr:rowOff>
    </xdr:from>
    <xdr:to>
      <xdr:col>81</xdr:col>
      <xdr:colOff>50800</xdr:colOff>
      <xdr:row>103</xdr:row>
      <xdr:rowOff>69669</xdr:rowOff>
    </xdr:to>
    <xdr:cxnSp macro="">
      <xdr:nvCxnSpPr>
        <xdr:cNvPr id="866" name="直線コネクタ 865"/>
        <xdr:cNvCxnSpPr/>
      </xdr:nvCxnSpPr>
      <xdr:spPr>
        <a:xfrm>
          <a:off x="14592300" y="1771758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149498</xdr:rowOff>
    </xdr:from>
    <xdr:to>
      <xdr:col>72</xdr:col>
      <xdr:colOff>38100</xdr:colOff>
      <xdr:row>103</xdr:row>
      <xdr:rowOff>79648</xdr:rowOff>
    </xdr:to>
    <xdr:sp macro="" textlink="">
      <xdr:nvSpPr>
        <xdr:cNvPr id="867" name="楕円 866"/>
        <xdr:cNvSpPr/>
      </xdr:nvSpPr>
      <xdr:spPr>
        <a:xfrm>
          <a:off x="1365250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28848</xdr:rowOff>
    </xdr:from>
    <xdr:to>
      <xdr:col>76</xdr:col>
      <xdr:colOff>114300</xdr:colOff>
      <xdr:row>103</xdr:row>
      <xdr:rowOff>58238</xdr:rowOff>
    </xdr:to>
    <xdr:cxnSp macro="">
      <xdr:nvCxnSpPr>
        <xdr:cNvPr id="868" name="直線コネクタ 867"/>
        <xdr:cNvCxnSpPr/>
      </xdr:nvCxnSpPr>
      <xdr:spPr>
        <a:xfrm>
          <a:off x="13703300" y="1768819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120106</xdr:rowOff>
    </xdr:from>
    <xdr:to>
      <xdr:col>67</xdr:col>
      <xdr:colOff>101600</xdr:colOff>
      <xdr:row>103</xdr:row>
      <xdr:rowOff>50256</xdr:rowOff>
    </xdr:to>
    <xdr:sp macro="" textlink="">
      <xdr:nvSpPr>
        <xdr:cNvPr id="869" name="楕円 868"/>
        <xdr:cNvSpPr/>
      </xdr:nvSpPr>
      <xdr:spPr>
        <a:xfrm>
          <a:off x="1276350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170906</xdr:rowOff>
    </xdr:from>
    <xdr:to>
      <xdr:col>71</xdr:col>
      <xdr:colOff>177800</xdr:colOff>
      <xdr:row>103</xdr:row>
      <xdr:rowOff>28848</xdr:rowOff>
    </xdr:to>
    <xdr:cxnSp macro="">
      <xdr:nvCxnSpPr>
        <xdr:cNvPr id="870" name="直線コネクタ 869"/>
        <xdr:cNvCxnSpPr/>
      </xdr:nvCxnSpPr>
      <xdr:spPr>
        <a:xfrm>
          <a:off x="12814300" y="1765880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871" name="n_1ave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872" name="n_2aveValue【庁舎】&#10;有形固定資産減価償却率"/>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873" name="n_3aveValue【庁舎】&#10;有形固定資産減価償却率"/>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87103</xdr:rowOff>
    </xdr:from>
    <xdr:ext cx="405111" cy="259045"/>
    <xdr:sp macro="" textlink="">
      <xdr:nvSpPr>
        <xdr:cNvPr id="874" name="n_4aveValue【庁舎】&#10;有形固定資産減価償却率"/>
        <xdr:cNvSpPr txBox="1"/>
      </xdr:nvSpPr>
      <xdr:spPr>
        <a:xfrm>
          <a:off x="12611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136996</xdr:rowOff>
    </xdr:from>
    <xdr:ext cx="405111" cy="259045"/>
    <xdr:sp macro="" textlink="">
      <xdr:nvSpPr>
        <xdr:cNvPr id="875" name="n_1mainValue【庁舎】&#10;有形固定資産減価償却率"/>
        <xdr:cNvSpPr txBox="1"/>
      </xdr:nvSpPr>
      <xdr:spPr>
        <a:xfrm>
          <a:off x="152660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125565</xdr:rowOff>
    </xdr:from>
    <xdr:ext cx="405111" cy="259045"/>
    <xdr:sp macro="" textlink="">
      <xdr:nvSpPr>
        <xdr:cNvPr id="876" name="n_2mainValue【庁舎】&#10;有形固定資産減価償却率"/>
        <xdr:cNvSpPr txBox="1"/>
      </xdr:nvSpPr>
      <xdr:spPr>
        <a:xfrm>
          <a:off x="143897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96175</xdr:rowOff>
    </xdr:from>
    <xdr:ext cx="405111" cy="259045"/>
    <xdr:sp macro="" textlink="">
      <xdr:nvSpPr>
        <xdr:cNvPr id="877" name="n_3mainValue【庁舎】&#10;有形固定資産減価償却率"/>
        <xdr:cNvSpPr txBox="1"/>
      </xdr:nvSpPr>
      <xdr:spPr>
        <a:xfrm>
          <a:off x="135007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66783</xdr:rowOff>
    </xdr:from>
    <xdr:ext cx="405111" cy="259045"/>
    <xdr:sp macro="" textlink="">
      <xdr:nvSpPr>
        <xdr:cNvPr id="878" name="n_4mainValue【庁舎】&#10;有形固定資産減価償却率"/>
        <xdr:cNvSpPr txBox="1"/>
      </xdr:nvSpPr>
      <xdr:spPr>
        <a:xfrm>
          <a:off x="12611744" y="1738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9" name="正方形/長方形 87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0" name="正方形/長方形 87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1" name="正方形/長方形 88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2" name="正方形/長方形 88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3" name="正方形/長方形 88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4" name="正方形/長方形 88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5" name="正方形/長方形 88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6" name="正方形/長方形 88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7" name="テキスト ボックス 88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8" name="直線コネクタ 88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89" name="直線コネクタ 88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0" name="テキスト ボックス 88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1" name="直線コネクタ 89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2" name="テキスト ボックス 89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3" name="直線コネクタ 89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4" name="テキスト ボックス 89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5" name="直線コネクタ 89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6" name="テキスト ボックス 89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7" name="直線コネクタ 89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8" name="テキスト ボックス 89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9" name="直線コネクタ 89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0" name="テキスト ボックス 89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1" name="直線コネクタ 9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2" name="テキスト ボックス 9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904" name="直線コネクタ 903"/>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905"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906" name="直線コネクタ 905"/>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907"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908" name="直線コネクタ 907"/>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909" name="【庁舎】&#10;一人当たり面積平均値テキスト"/>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910" name="フローチャート: 判断 909"/>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911" name="フローチャート: 判断 910"/>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912" name="フローチャート: 判断 911"/>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13" name="フローチャート: 判断 912"/>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914" name="フローチャート: 判断 913"/>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5" name="テキスト ボックス 9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6" name="テキスト ボックス 9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7" name="テキスト ボックス 9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8" name="テキスト ボックス 9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9" name="テキスト ボックス 9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56424</xdr:rowOff>
    </xdr:from>
    <xdr:to>
      <xdr:col>116</xdr:col>
      <xdr:colOff>114300</xdr:colOff>
      <xdr:row>102</xdr:row>
      <xdr:rowOff>158024</xdr:rowOff>
    </xdr:to>
    <xdr:sp macro="" textlink="">
      <xdr:nvSpPr>
        <xdr:cNvPr id="920" name="楕円 919"/>
        <xdr:cNvSpPr/>
      </xdr:nvSpPr>
      <xdr:spPr>
        <a:xfrm>
          <a:off x="22110700" y="175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79301</xdr:rowOff>
    </xdr:from>
    <xdr:ext cx="469744" cy="259045"/>
    <xdr:sp macro="" textlink="">
      <xdr:nvSpPr>
        <xdr:cNvPr id="921" name="【庁舎】&#10;一人当たり面積該当値テキスト"/>
        <xdr:cNvSpPr txBox="1"/>
      </xdr:nvSpPr>
      <xdr:spPr>
        <a:xfrm>
          <a:off x="22199600" y="1739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134801</xdr:rowOff>
    </xdr:from>
    <xdr:to>
      <xdr:col>112</xdr:col>
      <xdr:colOff>38100</xdr:colOff>
      <xdr:row>103</xdr:row>
      <xdr:rowOff>64951</xdr:rowOff>
    </xdr:to>
    <xdr:sp macro="" textlink="">
      <xdr:nvSpPr>
        <xdr:cNvPr id="922" name="楕円 921"/>
        <xdr:cNvSpPr/>
      </xdr:nvSpPr>
      <xdr:spPr>
        <a:xfrm>
          <a:off x="212725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107224</xdr:rowOff>
    </xdr:from>
    <xdr:to>
      <xdr:col>116</xdr:col>
      <xdr:colOff>63500</xdr:colOff>
      <xdr:row>103</xdr:row>
      <xdr:rowOff>14151</xdr:rowOff>
    </xdr:to>
    <xdr:cxnSp macro="">
      <xdr:nvCxnSpPr>
        <xdr:cNvPr id="923" name="直線コネクタ 922"/>
        <xdr:cNvCxnSpPr/>
      </xdr:nvCxnSpPr>
      <xdr:spPr>
        <a:xfrm flipV="1">
          <a:off x="21323300" y="17595124"/>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146231</xdr:rowOff>
    </xdr:from>
    <xdr:to>
      <xdr:col>107</xdr:col>
      <xdr:colOff>101600</xdr:colOff>
      <xdr:row>103</xdr:row>
      <xdr:rowOff>76381</xdr:rowOff>
    </xdr:to>
    <xdr:sp macro="" textlink="">
      <xdr:nvSpPr>
        <xdr:cNvPr id="924" name="楕円 923"/>
        <xdr:cNvSpPr/>
      </xdr:nvSpPr>
      <xdr:spPr>
        <a:xfrm>
          <a:off x="20383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14151</xdr:rowOff>
    </xdr:from>
    <xdr:to>
      <xdr:col>111</xdr:col>
      <xdr:colOff>177800</xdr:colOff>
      <xdr:row>103</xdr:row>
      <xdr:rowOff>25581</xdr:rowOff>
    </xdr:to>
    <xdr:cxnSp macro="">
      <xdr:nvCxnSpPr>
        <xdr:cNvPr id="925" name="直線コネクタ 924"/>
        <xdr:cNvCxnSpPr/>
      </xdr:nvCxnSpPr>
      <xdr:spPr>
        <a:xfrm flipV="1">
          <a:off x="20434300" y="1767350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165826</xdr:rowOff>
    </xdr:from>
    <xdr:to>
      <xdr:col>102</xdr:col>
      <xdr:colOff>165100</xdr:colOff>
      <xdr:row>103</xdr:row>
      <xdr:rowOff>95976</xdr:rowOff>
    </xdr:to>
    <xdr:sp macro="" textlink="">
      <xdr:nvSpPr>
        <xdr:cNvPr id="926" name="楕円 925"/>
        <xdr:cNvSpPr/>
      </xdr:nvSpPr>
      <xdr:spPr>
        <a:xfrm>
          <a:off x="1949450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25581</xdr:rowOff>
    </xdr:from>
    <xdr:to>
      <xdr:col>107</xdr:col>
      <xdr:colOff>50800</xdr:colOff>
      <xdr:row>103</xdr:row>
      <xdr:rowOff>45176</xdr:rowOff>
    </xdr:to>
    <xdr:cxnSp macro="">
      <xdr:nvCxnSpPr>
        <xdr:cNvPr id="927" name="直線コネクタ 926"/>
        <xdr:cNvCxnSpPr/>
      </xdr:nvCxnSpPr>
      <xdr:spPr>
        <a:xfrm flipV="1">
          <a:off x="19545300" y="176849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9071</xdr:rowOff>
    </xdr:from>
    <xdr:to>
      <xdr:col>98</xdr:col>
      <xdr:colOff>38100</xdr:colOff>
      <xdr:row>103</xdr:row>
      <xdr:rowOff>110671</xdr:rowOff>
    </xdr:to>
    <xdr:sp macro="" textlink="">
      <xdr:nvSpPr>
        <xdr:cNvPr id="928" name="楕円 927"/>
        <xdr:cNvSpPr/>
      </xdr:nvSpPr>
      <xdr:spPr>
        <a:xfrm>
          <a:off x="186055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45176</xdr:rowOff>
    </xdr:from>
    <xdr:to>
      <xdr:col>102</xdr:col>
      <xdr:colOff>114300</xdr:colOff>
      <xdr:row>103</xdr:row>
      <xdr:rowOff>59871</xdr:rowOff>
    </xdr:to>
    <xdr:cxnSp macro="">
      <xdr:nvCxnSpPr>
        <xdr:cNvPr id="929" name="直線コネクタ 928"/>
        <xdr:cNvCxnSpPr/>
      </xdr:nvCxnSpPr>
      <xdr:spPr>
        <a:xfrm flipV="1">
          <a:off x="18656300" y="1770452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930" name="n_1aveValue【庁舎】&#10;一人当たり面積"/>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931" name="n_2aveValue【庁舎】&#10;一人当たり面積"/>
        <xdr:cNvSpPr txBox="1"/>
      </xdr:nvSpPr>
      <xdr:spPr>
        <a:xfrm>
          <a:off x="20199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932" name="n_3ave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103432</xdr:rowOff>
    </xdr:from>
    <xdr:ext cx="469744" cy="259045"/>
    <xdr:sp macro="" textlink="">
      <xdr:nvSpPr>
        <xdr:cNvPr id="933" name="n_4aveValue【庁舎】&#10;一人当たり面積"/>
        <xdr:cNvSpPr txBox="1"/>
      </xdr:nvSpPr>
      <xdr:spPr>
        <a:xfrm>
          <a:off x="18421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81478</xdr:rowOff>
    </xdr:from>
    <xdr:ext cx="469744" cy="259045"/>
    <xdr:sp macro="" textlink="">
      <xdr:nvSpPr>
        <xdr:cNvPr id="934" name="n_1mainValue【庁舎】&#10;一人当たり面積"/>
        <xdr:cNvSpPr txBox="1"/>
      </xdr:nvSpPr>
      <xdr:spPr>
        <a:xfrm>
          <a:off x="21075727" y="1739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92908</xdr:rowOff>
    </xdr:from>
    <xdr:ext cx="469744" cy="259045"/>
    <xdr:sp macro="" textlink="">
      <xdr:nvSpPr>
        <xdr:cNvPr id="935" name="n_2mainValue【庁舎】&#10;一人当たり面積"/>
        <xdr:cNvSpPr txBox="1"/>
      </xdr:nvSpPr>
      <xdr:spPr>
        <a:xfrm>
          <a:off x="20199427" y="1740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112503</xdr:rowOff>
    </xdr:from>
    <xdr:ext cx="469744" cy="259045"/>
    <xdr:sp macro="" textlink="">
      <xdr:nvSpPr>
        <xdr:cNvPr id="936" name="n_3mainValue【庁舎】&#10;一人当たり面積"/>
        <xdr:cNvSpPr txBox="1"/>
      </xdr:nvSpPr>
      <xdr:spPr>
        <a:xfrm>
          <a:off x="19310427" y="1742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127198</xdr:rowOff>
    </xdr:from>
    <xdr:ext cx="469744" cy="259045"/>
    <xdr:sp macro="" textlink="">
      <xdr:nvSpPr>
        <xdr:cNvPr id="937" name="n_4mainValue【庁舎】&#10;一人当たり面積"/>
        <xdr:cNvSpPr txBox="1"/>
      </xdr:nvSpPr>
      <xdr:spPr>
        <a:xfrm>
          <a:off x="18421427" y="1744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8" name="正方形/長方形 9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9" name="正方形/長方形 9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0" name="テキスト ボックス 9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類似団体と比較して特に有形固定資産減価償却率が高くなっている施設は、図書館、</a:t>
          </a:r>
          <a:r>
            <a:rPr kumimoji="1" lang="ja-JP" altLang="en-US" sz="1100">
              <a:solidFill>
                <a:schemeClr val="dk1"/>
              </a:solidFill>
              <a:effectLst/>
              <a:latin typeface="+mn-lt"/>
              <a:ea typeface="+mn-ea"/>
              <a:cs typeface="+mn-cs"/>
            </a:rPr>
            <a:t>消防施設</a:t>
          </a:r>
          <a:r>
            <a:rPr kumimoji="1" lang="ja-JP" altLang="ja-JP" sz="1100">
              <a:solidFill>
                <a:schemeClr val="dk1"/>
              </a:solidFill>
              <a:effectLst/>
              <a:latin typeface="+mn-lt"/>
              <a:ea typeface="+mn-ea"/>
              <a:cs typeface="+mn-cs"/>
            </a:rPr>
            <a:t>であり、特に低くなっている施設は、体育館・プール、市民会館、庁舎である。</a:t>
          </a:r>
          <a:endParaRPr lang="ja-JP" altLang="ja-JP" sz="1400">
            <a:effectLst/>
          </a:endParaRPr>
        </a:p>
        <a:p>
          <a:r>
            <a:rPr kumimoji="1" lang="ja-JP" altLang="ja-JP" sz="1100">
              <a:solidFill>
                <a:schemeClr val="dk1"/>
              </a:solidFill>
              <a:effectLst/>
              <a:latin typeface="+mn-lt"/>
              <a:ea typeface="+mn-ea"/>
              <a:cs typeface="+mn-cs"/>
            </a:rPr>
            <a:t>図書館については、昭和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代に建築されており、図書館整備計画に基づき、新しい施設を現在建設中である。また、新しい施設を建設することにより、維持管理に要する経費の減少が見込まれる。今後は、維持管理にかかる経費の増加に留意しつつ、引き続き環境の整備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35,377
35,136
603.14
28,164,974
27,113,882
817,453
14,440,785
22,852,785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財政力の弱い団体同士の合併団体であり、過疎地域に所在している本市においては、人口の減少や全国平均を上回る高齢化率（</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年３月末現在：</a:t>
          </a:r>
          <a:r>
            <a:rPr kumimoji="1"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４３</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）に加え、市内に核となる産業がないこと等から財政基盤が弱く、類似団体平均を大きく下回っている。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引き続き、地方税の収納率向上対策を推進するほか、事務事業評価制度やＫＰＩ指標に基づく事業の見直しを行い、行財政運営の効率化に努めるなど、財政基盤の強化を図る。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104775</xdr:rowOff>
    </xdr:from>
    <xdr:to>
      <xdr:col>23</xdr:col>
      <xdr:colOff>133350</xdr:colOff>
      <xdr:row>44</xdr:row>
      <xdr:rowOff>104775</xdr:rowOff>
    </xdr:to>
    <xdr:cxnSp macro="">
      <xdr:nvCxnSpPr>
        <xdr:cNvPr id="69" name="直線コネクタ 68"/>
        <xdr:cNvCxnSpPr/>
      </xdr:nvCxnSpPr>
      <xdr:spPr>
        <a:xfrm>
          <a:off x="4114800" y="7648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104775</xdr:rowOff>
    </xdr:to>
    <xdr:cxnSp macro="">
      <xdr:nvCxnSpPr>
        <xdr:cNvPr id="72" name="直線コネクタ 71"/>
        <xdr:cNvCxnSpPr/>
      </xdr:nvCxnSpPr>
      <xdr:spPr>
        <a:xfrm>
          <a:off x="3225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104775</xdr:rowOff>
    </xdr:to>
    <xdr:cxnSp macro="">
      <xdr:nvCxnSpPr>
        <xdr:cNvPr id="75" name="直線コネクタ 74"/>
        <xdr:cNvCxnSpPr/>
      </xdr:nvCxnSpPr>
      <xdr:spPr>
        <a:xfrm>
          <a:off x="2336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124883</xdr:rowOff>
    </xdr:to>
    <xdr:cxnSp macro="">
      <xdr:nvCxnSpPr>
        <xdr:cNvPr id="78" name="直線コネクタ 77"/>
        <xdr:cNvCxnSpPr/>
      </xdr:nvCxnSpPr>
      <xdr:spPr>
        <a:xfrm flipV="1">
          <a:off x="1447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53975</xdr:rowOff>
    </xdr:from>
    <xdr:to>
      <xdr:col>23</xdr:col>
      <xdr:colOff>184150</xdr:colOff>
      <xdr:row>44</xdr:row>
      <xdr:rowOff>155575</xdr:rowOff>
    </xdr:to>
    <xdr:sp macro="" textlink="">
      <xdr:nvSpPr>
        <xdr:cNvPr id="88" name="楕円 87"/>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26052</xdr:rowOff>
    </xdr:from>
    <xdr:ext cx="762000" cy="259045"/>
    <xdr:sp macro="" textlink="">
      <xdr:nvSpPr>
        <xdr:cNvPr id="89" name="財政力該当値テキスト"/>
        <xdr:cNvSpPr txBox="1"/>
      </xdr:nvSpPr>
      <xdr:spPr>
        <a:xfrm>
          <a:off x="5041900" y="756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53975</xdr:rowOff>
    </xdr:from>
    <xdr:to>
      <xdr:col>19</xdr:col>
      <xdr:colOff>184150</xdr:colOff>
      <xdr:row>44</xdr:row>
      <xdr:rowOff>155575</xdr:rowOff>
    </xdr:to>
    <xdr:sp macro="" textlink="">
      <xdr:nvSpPr>
        <xdr:cNvPr id="90" name="楕円 89"/>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140352</xdr:rowOff>
    </xdr:from>
    <xdr:ext cx="736600" cy="259045"/>
    <xdr:sp macro="" textlink="">
      <xdr:nvSpPr>
        <xdr:cNvPr id="91" name="テキスト ボックス 90"/>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2" name="楕円 91"/>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3" name="テキスト ボックス 92"/>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4" name="楕円 93"/>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140352</xdr:rowOff>
    </xdr:from>
    <xdr:ext cx="762000" cy="259045"/>
    <xdr:sp macro="" textlink="">
      <xdr:nvSpPr>
        <xdr:cNvPr id="95" name="テキスト ボックス 94"/>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経常収支比率は、前年度比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％悪化し、類似団体と比較しても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上回った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結果となっている。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その主な要因は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前年度比０．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Ｒ０１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：３１．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悪化し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扶助</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比１．１％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Ｒ０１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と悪化した状況となっているからである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人件費については、町村合併で増加していた職員数を退職者と新規採用職員のバランスを考慮しながら引き続き、適正管理に努めていく。また、今後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、予定されている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大型事業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に伴う新規の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起債発行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財政状況の動向を注視し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適正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な起債管理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を実施することとする。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32294</xdr:rowOff>
    </xdr:from>
    <xdr:to>
      <xdr:col>23</xdr:col>
      <xdr:colOff>133350</xdr:colOff>
      <xdr:row>60</xdr:row>
      <xdr:rowOff>142603</xdr:rowOff>
    </xdr:to>
    <xdr:cxnSp macro="">
      <xdr:nvCxnSpPr>
        <xdr:cNvPr id="134" name="直線コネクタ 133"/>
        <xdr:cNvCxnSpPr/>
      </xdr:nvCxnSpPr>
      <xdr:spPr>
        <a:xfrm>
          <a:off x="4114800" y="10319294"/>
          <a:ext cx="8382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131354</xdr:rowOff>
    </xdr:from>
    <xdr:to>
      <xdr:col>19</xdr:col>
      <xdr:colOff>133350</xdr:colOff>
      <xdr:row>60</xdr:row>
      <xdr:rowOff>32294</xdr:rowOff>
    </xdr:to>
    <xdr:cxnSp macro="">
      <xdr:nvCxnSpPr>
        <xdr:cNvPr id="137" name="直線コネクタ 136"/>
        <xdr:cNvCxnSpPr/>
      </xdr:nvCxnSpPr>
      <xdr:spPr>
        <a:xfrm>
          <a:off x="3225800" y="102469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14151</xdr:rowOff>
    </xdr:from>
    <xdr:to>
      <xdr:col>15</xdr:col>
      <xdr:colOff>82550</xdr:colOff>
      <xdr:row>59</xdr:row>
      <xdr:rowOff>131354</xdr:rowOff>
    </xdr:to>
    <xdr:cxnSp macro="">
      <xdr:nvCxnSpPr>
        <xdr:cNvPr id="140" name="直線コネクタ 139"/>
        <xdr:cNvCxnSpPr/>
      </xdr:nvCxnSpPr>
      <xdr:spPr>
        <a:xfrm>
          <a:off x="2336800" y="10129701"/>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116659</xdr:rowOff>
    </xdr:from>
    <xdr:to>
      <xdr:col>11</xdr:col>
      <xdr:colOff>31750</xdr:colOff>
      <xdr:row>59</xdr:row>
      <xdr:rowOff>14151</xdr:rowOff>
    </xdr:to>
    <xdr:cxnSp macro="">
      <xdr:nvCxnSpPr>
        <xdr:cNvPr id="143" name="直線コネクタ 142"/>
        <xdr:cNvCxnSpPr/>
      </xdr:nvCxnSpPr>
      <xdr:spPr>
        <a:xfrm>
          <a:off x="1447800" y="1006075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160037</xdr:rowOff>
    </xdr:from>
    <xdr:ext cx="762000" cy="259045"/>
    <xdr:sp macro="" textlink="">
      <xdr:nvSpPr>
        <xdr:cNvPr id="147" name="テキスト ボックス 146"/>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91803</xdr:rowOff>
    </xdr:from>
    <xdr:to>
      <xdr:col>23</xdr:col>
      <xdr:colOff>184150</xdr:colOff>
      <xdr:row>61</xdr:row>
      <xdr:rowOff>21953</xdr:rowOff>
    </xdr:to>
    <xdr:sp macro="" textlink="">
      <xdr:nvSpPr>
        <xdr:cNvPr id="153" name="楕円 152"/>
        <xdr:cNvSpPr/>
      </xdr:nvSpPr>
      <xdr:spPr>
        <a:xfrm>
          <a:off x="49022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63880</xdr:rowOff>
    </xdr:from>
    <xdr:ext cx="762000" cy="259045"/>
    <xdr:sp macro="" textlink="">
      <xdr:nvSpPr>
        <xdr:cNvPr id="154" name="財政構造の弾力性該当値テキスト"/>
        <xdr:cNvSpPr txBox="1"/>
      </xdr:nvSpPr>
      <xdr:spPr>
        <a:xfrm>
          <a:off x="5041900" y="1035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152944</xdr:rowOff>
    </xdr:from>
    <xdr:to>
      <xdr:col>19</xdr:col>
      <xdr:colOff>184150</xdr:colOff>
      <xdr:row>60</xdr:row>
      <xdr:rowOff>83094</xdr:rowOff>
    </xdr:to>
    <xdr:sp macro="" textlink="">
      <xdr:nvSpPr>
        <xdr:cNvPr id="155" name="楕円 154"/>
        <xdr:cNvSpPr/>
      </xdr:nvSpPr>
      <xdr:spPr>
        <a:xfrm>
          <a:off x="4064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93271</xdr:rowOff>
    </xdr:from>
    <xdr:ext cx="736600" cy="259045"/>
    <xdr:sp macro="" textlink="">
      <xdr:nvSpPr>
        <xdr:cNvPr id="156" name="テキスト ボックス 155"/>
        <xdr:cNvSpPr txBox="1"/>
      </xdr:nvSpPr>
      <xdr:spPr>
        <a:xfrm>
          <a:off x="3733800" y="10037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80554</xdr:rowOff>
    </xdr:from>
    <xdr:to>
      <xdr:col>15</xdr:col>
      <xdr:colOff>133350</xdr:colOff>
      <xdr:row>60</xdr:row>
      <xdr:rowOff>10704</xdr:rowOff>
    </xdr:to>
    <xdr:sp macro="" textlink="">
      <xdr:nvSpPr>
        <xdr:cNvPr id="157" name="楕円 156"/>
        <xdr:cNvSpPr/>
      </xdr:nvSpPr>
      <xdr:spPr>
        <a:xfrm>
          <a:off x="3175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20881</xdr:rowOff>
    </xdr:from>
    <xdr:ext cx="762000" cy="259045"/>
    <xdr:sp macro="" textlink="">
      <xdr:nvSpPr>
        <xdr:cNvPr id="158" name="テキスト ボックス 157"/>
        <xdr:cNvSpPr txBox="1"/>
      </xdr:nvSpPr>
      <xdr:spPr>
        <a:xfrm>
          <a:off x="2844800" y="996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134801</xdr:rowOff>
    </xdr:from>
    <xdr:to>
      <xdr:col>11</xdr:col>
      <xdr:colOff>82550</xdr:colOff>
      <xdr:row>59</xdr:row>
      <xdr:rowOff>64951</xdr:rowOff>
    </xdr:to>
    <xdr:sp macro="" textlink="">
      <xdr:nvSpPr>
        <xdr:cNvPr id="159" name="楕円 158"/>
        <xdr:cNvSpPr/>
      </xdr:nvSpPr>
      <xdr:spPr>
        <a:xfrm>
          <a:off x="22860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75128</xdr:rowOff>
    </xdr:from>
    <xdr:ext cx="762000" cy="259045"/>
    <xdr:sp macro="" textlink="">
      <xdr:nvSpPr>
        <xdr:cNvPr id="160" name="テキスト ボックス 159"/>
        <xdr:cNvSpPr txBox="1"/>
      </xdr:nvSpPr>
      <xdr:spPr>
        <a:xfrm>
          <a:off x="1955800" y="984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65859</xdr:rowOff>
    </xdr:from>
    <xdr:to>
      <xdr:col>7</xdr:col>
      <xdr:colOff>31750</xdr:colOff>
      <xdr:row>58</xdr:row>
      <xdr:rowOff>167459</xdr:rowOff>
    </xdr:to>
    <xdr:sp macro="" textlink="">
      <xdr:nvSpPr>
        <xdr:cNvPr id="161" name="楕円 160"/>
        <xdr:cNvSpPr/>
      </xdr:nvSpPr>
      <xdr:spPr>
        <a:xfrm>
          <a:off x="1397000" y="1000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6186</xdr:rowOff>
    </xdr:from>
    <xdr:ext cx="762000" cy="259045"/>
    <xdr:sp macro="" textlink="">
      <xdr:nvSpPr>
        <xdr:cNvPr id="162" name="テキスト ボックス 161"/>
        <xdr:cNvSpPr txBox="1"/>
      </xdr:nvSpPr>
      <xdr:spPr>
        <a:xfrm>
          <a:off x="1066800" y="977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[222,478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町村合併後の職員数の適正化を行っているが、旧町村単位で類似施設を保有していたため維持管理経費が経常的に必要となっていることから、類似団体平均と比較すると数値は</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上回った</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指定管理者制度の導入や業務の外部委託など民間の活力を導入・推進しつつ、公共施設の見直し方針や公共施設等総合管理計画に基づく施設の統廃合、財産処分の取組を強化し、財政運営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29868</xdr:rowOff>
    </xdr:from>
    <xdr:to>
      <xdr:col>23</xdr:col>
      <xdr:colOff>133350</xdr:colOff>
      <xdr:row>83</xdr:row>
      <xdr:rowOff>62883</xdr:rowOff>
    </xdr:to>
    <xdr:cxnSp macro="">
      <xdr:nvCxnSpPr>
        <xdr:cNvPr id="197" name="直線コネクタ 196"/>
        <xdr:cNvCxnSpPr/>
      </xdr:nvCxnSpPr>
      <xdr:spPr>
        <a:xfrm>
          <a:off x="4114800" y="14260218"/>
          <a:ext cx="838200" cy="3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147794</xdr:rowOff>
    </xdr:from>
    <xdr:to>
      <xdr:col>19</xdr:col>
      <xdr:colOff>133350</xdr:colOff>
      <xdr:row>83</xdr:row>
      <xdr:rowOff>29868</xdr:rowOff>
    </xdr:to>
    <xdr:cxnSp macro="">
      <xdr:nvCxnSpPr>
        <xdr:cNvPr id="200" name="直線コネクタ 199"/>
        <xdr:cNvCxnSpPr/>
      </xdr:nvCxnSpPr>
      <xdr:spPr>
        <a:xfrm>
          <a:off x="3225800" y="14206694"/>
          <a:ext cx="889000" cy="5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144315</xdr:rowOff>
    </xdr:from>
    <xdr:to>
      <xdr:col>15</xdr:col>
      <xdr:colOff>82550</xdr:colOff>
      <xdr:row>82</xdr:row>
      <xdr:rowOff>147794</xdr:rowOff>
    </xdr:to>
    <xdr:cxnSp macro="">
      <xdr:nvCxnSpPr>
        <xdr:cNvPr id="203" name="直線コネクタ 202"/>
        <xdr:cNvCxnSpPr/>
      </xdr:nvCxnSpPr>
      <xdr:spPr>
        <a:xfrm>
          <a:off x="2336800" y="14203215"/>
          <a:ext cx="889000" cy="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127312</xdr:rowOff>
    </xdr:from>
    <xdr:to>
      <xdr:col>11</xdr:col>
      <xdr:colOff>31750</xdr:colOff>
      <xdr:row>82</xdr:row>
      <xdr:rowOff>144315</xdr:rowOff>
    </xdr:to>
    <xdr:cxnSp macro="">
      <xdr:nvCxnSpPr>
        <xdr:cNvPr id="206" name="直線コネクタ 205"/>
        <xdr:cNvCxnSpPr/>
      </xdr:nvCxnSpPr>
      <xdr:spPr>
        <a:xfrm>
          <a:off x="1447800" y="14186212"/>
          <a:ext cx="889000" cy="1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12083</xdr:rowOff>
    </xdr:from>
    <xdr:to>
      <xdr:col>23</xdr:col>
      <xdr:colOff>184150</xdr:colOff>
      <xdr:row>83</xdr:row>
      <xdr:rowOff>113683</xdr:rowOff>
    </xdr:to>
    <xdr:sp macro="" textlink="">
      <xdr:nvSpPr>
        <xdr:cNvPr id="216" name="楕円 215"/>
        <xdr:cNvSpPr/>
      </xdr:nvSpPr>
      <xdr:spPr>
        <a:xfrm>
          <a:off x="4902200" y="1424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155610</xdr:rowOff>
    </xdr:from>
    <xdr:ext cx="762000" cy="259045"/>
    <xdr:sp macro="" textlink="">
      <xdr:nvSpPr>
        <xdr:cNvPr id="217" name="人件費・物件費等の状況該当値テキスト"/>
        <xdr:cNvSpPr txBox="1"/>
      </xdr:nvSpPr>
      <xdr:spPr>
        <a:xfrm>
          <a:off x="5041900" y="1421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150518</xdr:rowOff>
    </xdr:from>
    <xdr:to>
      <xdr:col>19</xdr:col>
      <xdr:colOff>184150</xdr:colOff>
      <xdr:row>83</xdr:row>
      <xdr:rowOff>80668</xdr:rowOff>
    </xdr:to>
    <xdr:sp macro="" textlink="">
      <xdr:nvSpPr>
        <xdr:cNvPr id="218" name="楕円 217"/>
        <xdr:cNvSpPr/>
      </xdr:nvSpPr>
      <xdr:spPr>
        <a:xfrm>
          <a:off x="4064000" y="1420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65445</xdr:rowOff>
    </xdr:from>
    <xdr:ext cx="736600" cy="259045"/>
    <xdr:sp macro="" textlink="">
      <xdr:nvSpPr>
        <xdr:cNvPr id="219" name="テキスト ボックス 218"/>
        <xdr:cNvSpPr txBox="1"/>
      </xdr:nvSpPr>
      <xdr:spPr>
        <a:xfrm>
          <a:off x="3733800" y="14295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96994</xdr:rowOff>
    </xdr:from>
    <xdr:to>
      <xdr:col>15</xdr:col>
      <xdr:colOff>133350</xdr:colOff>
      <xdr:row>83</xdr:row>
      <xdr:rowOff>27144</xdr:rowOff>
    </xdr:to>
    <xdr:sp macro="" textlink="">
      <xdr:nvSpPr>
        <xdr:cNvPr id="220" name="楕円 219"/>
        <xdr:cNvSpPr/>
      </xdr:nvSpPr>
      <xdr:spPr>
        <a:xfrm>
          <a:off x="3175000" y="1415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11921</xdr:rowOff>
    </xdr:from>
    <xdr:ext cx="762000" cy="259045"/>
    <xdr:sp macro="" textlink="">
      <xdr:nvSpPr>
        <xdr:cNvPr id="221" name="テキスト ボックス 220"/>
        <xdr:cNvSpPr txBox="1"/>
      </xdr:nvSpPr>
      <xdr:spPr>
        <a:xfrm>
          <a:off x="2844800" y="1424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93515</xdr:rowOff>
    </xdr:from>
    <xdr:to>
      <xdr:col>11</xdr:col>
      <xdr:colOff>82550</xdr:colOff>
      <xdr:row>83</xdr:row>
      <xdr:rowOff>23665</xdr:rowOff>
    </xdr:to>
    <xdr:sp macro="" textlink="">
      <xdr:nvSpPr>
        <xdr:cNvPr id="222" name="楕円 221"/>
        <xdr:cNvSpPr/>
      </xdr:nvSpPr>
      <xdr:spPr>
        <a:xfrm>
          <a:off x="2286000" y="1415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8442</xdr:rowOff>
    </xdr:from>
    <xdr:ext cx="762000" cy="259045"/>
    <xdr:sp macro="" textlink="">
      <xdr:nvSpPr>
        <xdr:cNvPr id="223" name="テキスト ボックス 222"/>
        <xdr:cNvSpPr txBox="1"/>
      </xdr:nvSpPr>
      <xdr:spPr>
        <a:xfrm>
          <a:off x="1955800" y="1423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76512</xdr:rowOff>
    </xdr:from>
    <xdr:to>
      <xdr:col>7</xdr:col>
      <xdr:colOff>31750</xdr:colOff>
      <xdr:row>83</xdr:row>
      <xdr:rowOff>6662</xdr:rowOff>
    </xdr:to>
    <xdr:sp macro="" textlink="">
      <xdr:nvSpPr>
        <xdr:cNvPr id="224" name="楕円 223"/>
        <xdr:cNvSpPr/>
      </xdr:nvSpPr>
      <xdr:spPr>
        <a:xfrm>
          <a:off x="1397000" y="1413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162889</xdr:rowOff>
    </xdr:from>
    <xdr:ext cx="762000" cy="259045"/>
    <xdr:sp macro="" textlink="">
      <xdr:nvSpPr>
        <xdr:cNvPr id="225" name="テキスト ボックス 224"/>
        <xdr:cNvSpPr txBox="1"/>
      </xdr:nvSpPr>
      <xdr:spPr>
        <a:xfrm>
          <a:off x="1066800" y="142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ラスパイレス指数（１００．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）については、類似団体平均（９７．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）よりも高い数値となった。引き続き、職員数の適正化とあわせ、より一層の人件費の適正管理に努める。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134055</xdr:rowOff>
    </xdr:from>
    <xdr:to>
      <xdr:col>81</xdr:col>
      <xdr:colOff>44450</xdr:colOff>
      <xdr:row>88</xdr:row>
      <xdr:rowOff>160866</xdr:rowOff>
    </xdr:to>
    <xdr:cxnSp macro="">
      <xdr:nvCxnSpPr>
        <xdr:cNvPr id="259" name="直線コネクタ 258"/>
        <xdr:cNvCxnSpPr/>
      </xdr:nvCxnSpPr>
      <xdr:spPr>
        <a:xfrm>
          <a:off x="16179800" y="15221655"/>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93839</xdr:rowOff>
    </xdr:from>
    <xdr:to>
      <xdr:col>77</xdr:col>
      <xdr:colOff>44450</xdr:colOff>
      <xdr:row>88</xdr:row>
      <xdr:rowOff>134055</xdr:rowOff>
    </xdr:to>
    <xdr:cxnSp macro="">
      <xdr:nvCxnSpPr>
        <xdr:cNvPr id="262" name="直線コネクタ 261"/>
        <xdr:cNvCxnSpPr/>
      </xdr:nvCxnSpPr>
      <xdr:spPr>
        <a:xfrm>
          <a:off x="15290800" y="151814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93839</xdr:rowOff>
    </xdr:from>
    <xdr:to>
      <xdr:col>72</xdr:col>
      <xdr:colOff>203200</xdr:colOff>
      <xdr:row>88</xdr:row>
      <xdr:rowOff>120650</xdr:rowOff>
    </xdr:to>
    <xdr:cxnSp macro="">
      <xdr:nvCxnSpPr>
        <xdr:cNvPr id="265" name="直線コネクタ 264"/>
        <xdr:cNvCxnSpPr/>
      </xdr:nvCxnSpPr>
      <xdr:spPr>
        <a:xfrm flipV="1">
          <a:off x="14401800" y="151814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89</xdr:row>
      <xdr:rowOff>16228</xdr:rowOff>
    </xdr:to>
    <xdr:cxnSp macro="">
      <xdr:nvCxnSpPr>
        <xdr:cNvPr id="268" name="直線コネクタ 267"/>
        <xdr:cNvCxnSpPr/>
      </xdr:nvCxnSpPr>
      <xdr:spPr>
        <a:xfrm flipV="1">
          <a:off x="13512800" y="152082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110066</xdr:rowOff>
    </xdr:from>
    <xdr:to>
      <xdr:col>81</xdr:col>
      <xdr:colOff>95250</xdr:colOff>
      <xdr:row>89</xdr:row>
      <xdr:rowOff>40216</xdr:rowOff>
    </xdr:to>
    <xdr:sp macro="" textlink="">
      <xdr:nvSpPr>
        <xdr:cNvPr id="278" name="楕円 277"/>
        <xdr:cNvSpPr/>
      </xdr:nvSpPr>
      <xdr:spPr>
        <a:xfrm>
          <a:off x="169672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5943</xdr:rowOff>
    </xdr:from>
    <xdr:ext cx="762000" cy="259045"/>
    <xdr:sp macro="" textlink="">
      <xdr:nvSpPr>
        <xdr:cNvPr id="279" name="給与水準   （国との比較）該当値テキスト"/>
        <xdr:cNvSpPr txBox="1"/>
      </xdr:nvSpPr>
      <xdr:spPr>
        <a:xfrm>
          <a:off x="17106900" y="1509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83255</xdr:rowOff>
    </xdr:from>
    <xdr:to>
      <xdr:col>77</xdr:col>
      <xdr:colOff>95250</xdr:colOff>
      <xdr:row>89</xdr:row>
      <xdr:rowOff>13405</xdr:rowOff>
    </xdr:to>
    <xdr:sp macro="" textlink="">
      <xdr:nvSpPr>
        <xdr:cNvPr id="280" name="楕円 279"/>
        <xdr:cNvSpPr/>
      </xdr:nvSpPr>
      <xdr:spPr>
        <a:xfrm>
          <a:off x="16129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169632</xdr:rowOff>
    </xdr:from>
    <xdr:ext cx="736600" cy="259045"/>
    <xdr:sp macro="" textlink="">
      <xdr:nvSpPr>
        <xdr:cNvPr id="281" name="テキスト ボックス 280"/>
        <xdr:cNvSpPr txBox="1"/>
      </xdr:nvSpPr>
      <xdr:spPr>
        <a:xfrm>
          <a:off x="15798800" y="1525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43039</xdr:rowOff>
    </xdr:from>
    <xdr:to>
      <xdr:col>73</xdr:col>
      <xdr:colOff>44450</xdr:colOff>
      <xdr:row>88</xdr:row>
      <xdr:rowOff>144639</xdr:rowOff>
    </xdr:to>
    <xdr:sp macro="" textlink="">
      <xdr:nvSpPr>
        <xdr:cNvPr id="282" name="楕円 281"/>
        <xdr:cNvSpPr/>
      </xdr:nvSpPr>
      <xdr:spPr>
        <a:xfrm>
          <a:off x="15240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129416</xdr:rowOff>
    </xdr:from>
    <xdr:ext cx="762000" cy="259045"/>
    <xdr:sp macro="" textlink="">
      <xdr:nvSpPr>
        <xdr:cNvPr id="283" name="テキスト ボックス 282"/>
        <xdr:cNvSpPr txBox="1"/>
      </xdr:nvSpPr>
      <xdr:spPr>
        <a:xfrm>
          <a:off x="14909800" y="1521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4" name="楕円 283"/>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5" name="テキスト ボックス 284"/>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136878</xdr:rowOff>
    </xdr:from>
    <xdr:to>
      <xdr:col>64</xdr:col>
      <xdr:colOff>152400</xdr:colOff>
      <xdr:row>89</xdr:row>
      <xdr:rowOff>67028</xdr:rowOff>
    </xdr:to>
    <xdr:sp macro="" textlink="">
      <xdr:nvSpPr>
        <xdr:cNvPr id="286" name="楕円 285"/>
        <xdr:cNvSpPr/>
      </xdr:nvSpPr>
      <xdr:spPr>
        <a:xfrm>
          <a:off x="13462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51805</xdr:rowOff>
    </xdr:from>
    <xdr:ext cx="762000" cy="259045"/>
    <xdr:sp macro="" textlink="">
      <xdr:nvSpPr>
        <xdr:cNvPr id="287" name="テキスト ボックス 286"/>
        <xdr:cNvSpPr txBox="1"/>
      </xdr:nvSpPr>
      <xdr:spPr>
        <a:xfrm>
          <a:off x="13131800" y="153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指定管理者制度の推進や業務の民間委託等により改善傾向にあるものの、市の面積が非常に広大であり市内全域をカバーする必要があることから、数値は１３．２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人と類似団体平均の１０．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人と比べ３．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人多くなっている。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今後も退職者と新規採用職員の調整を行い、市民サービスを維持していくための適正な定員管理に努める。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135890</xdr:rowOff>
    </xdr:from>
    <xdr:to>
      <xdr:col>81</xdr:col>
      <xdr:colOff>44450</xdr:colOff>
      <xdr:row>64</xdr:row>
      <xdr:rowOff>141636</xdr:rowOff>
    </xdr:to>
    <xdr:cxnSp macro="">
      <xdr:nvCxnSpPr>
        <xdr:cNvPr id="324" name="直線コネクタ 323"/>
        <xdr:cNvCxnSpPr/>
      </xdr:nvCxnSpPr>
      <xdr:spPr>
        <a:xfrm flipV="1">
          <a:off x="16179800" y="11108690"/>
          <a:ext cx="8382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135890</xdr:rowOff>
    </xdr:from>
    <xdr:to>
      <xdr:col>77</xdr:col>
      <xdr:colOff>44450</xdr:colOff>
      <xdr:row>64</xdr:row>
      <xdr:rowOff>141636</xdr:rowOff>
    </xdr:to>
    <xdr:cxnSp macro="">
      <xdr:nvCxnSpPr>
        <xdr:cNvPr id="327" name="直線コネクタ 326"/>
        <xdr:cNvCxnSpPr/>
      </xdr:nvCxnSpPr>
      <xdr:spPr>
        <a:xfrm>
          <a:off x="15290800" y="11108690"/>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116356</xdr:rowOff>
    </xdr:from>
    <xdr:to>
      <xdr:col>72</xdr:col>
      <xdr:colOff>203200</xdr:colOff>
      <xdr:row>64</xdr:row>
      <xdr:rowOff>135890</xdr:rowOff>
    </xdr:to>
    <xdr:cxnSp macro="">
      <xdr:nvCxnSpPr>
        <xdr:cNvPr id="330" name="直線コネクタ 329"/>
        <xdr:cNvCxnSpPr/>
      </xdr:nvCxnSpPr>
      <xdr:spPr>
        <a:xfrm>
          <a:off x="14401800" y="11089156"/>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116356</xdr:rowOff>
    </xdr:from>
    <xdr:to>
      <xdr:col>68</xdr:col>
      <xdr:colOff>152400</xdr:colOff>
      <xdr:row>64</xdr:row>
      <xdr:rowOff>133592</xdr:rowOff>
    </xdr:to>
    <xdr:cxnSp macro="">
      <xdr:nvCxnSpPr>
        <xdr:cNvPr id="333" name="直線コネクタ 332"/>
        <xdr:cNvCxnSpPr/>
      </xdr:nvCxnSpPr>
      <xdr:spPr>
        <a:xfrm flipV="1">
          <a:off x="13512800" y="1108915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85090</xdr:rowOff>
    </xdr:from>
    <xdr:to>
      <xdr:col>81</xdr:col>
      <xdr:colOff>95250</xdr:colOff>
      <xdr:row>65</xdr:row>
      <xdr:rowOff>15240</xdr:rowOff>
    </xdr:to>
    <xdr:sp macro="" textlink="">
      <xdr:nvSpPr>
        <xdr:cNvPr id="343" name="楕円 342"/>
        <xdr:cNvSpPr/>
      </xdr:nvSpPr>
      <xdr:spPr>
        <a:xfrm>
          <a:off x="16967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57167</xdr:rowOff>
    </xdr:from>
    <xdr:ext cx="762000" cy="259045"/>
    <xdr:sp macro="" textlink="">
      <xdr:nvSpPr>
        <xdr:cNvPr id="344" name="定員管理の状況該当値テキスト"/>
        <xdr:cNvSpPr txBox="1"/>
      </xdr:nvSpPr>
      <xdr:spPr>
        <a:xfrm>
          <a:off x="17106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90836</xdr:rowOff>
    </xdr:from>
    <xdr:to>
      <xdr:col>77</xdr:col>
      <xdr:colOff>95250</xdr:colOff>
      <xdr:row>65</xdr:row>
      <xdr:rowOff>20986</xdr:rowOff>
    </xdr:to>
    <xdr:sp macro="" textlink="">
      <xdr:nvSpPr>
        <xdr:cNvPr id="345" name="楕円 344"/>
        <xdr:cNvSpPr/>
      </xdr:nvSpPr>
      <xdr:spPr>
        <a:xfrm>
          <a:off x="16129000" y="1106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5763</xdr:rowOff>
    </xdr:from>
    <xdr:ext cx="736600" cy="259045"/>
    <xdr:sp macro="" textlink="">
      <xdr:nvSpPr>
        <xdr:cNvPr id="346" name="テキスト ボックス 345"/>
        <xdr:cNvSpPr txBox="1"/>
      </xdr:nvSpPr>
      <xdr:spPr>
        <a:xfrm>
          <a:off x="15798800" y="11150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85090</xdr:rowOff>
    </xdr:from>
    <xdr:to>
      <xdr:col>73</xdr:col>
      <xdr:colOff>44450</xdr:colOff>
      <xdr:row>65</xdr:row>
      <xdr:rowOff>15240</xdr:rowOff>
    </xdr:to>
    <xdr:sp macro="" textlink="">
      <xdr:nvSpPr>
        <xdr:cNvPr id="347" name="楕円 346"/>
        <xdr:cNvSpPr/>
      </xdr:nvSpPr>
      <xdr:spPr>
        <a:xfrm>
          <a:off x="15240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17</xdr:rowOff>
    </xdr:from>
    <xdr:ext cx="762000" cy="259045"/>
    <xdr:sp macro="" textlink="">
      <xdr:nvSpPr>
        <xdr:cNvPr id="348" name="テキスト ボックス 347"/>
        <xdr:cNvSpPr txBox="1"/>
      </xdr:nvSpPr>
      <xdr:spPr>
        <a:xfrm>
          <a:off x="14909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65556</xdr:rowOff>
    </xdr:from>
    <xdr:to>
      <xdr:col>68</xdr:col>
      <xdr:colOff>203200</xdr:colOff>
      <xdr:row>64</xdr:row>
      <xdr:rowOff>167156</xdr:rowOff>
    </xdr:to>
    <xdr:sp macro="" textlink="">
      <xdr:nvSpPr>
        <xdr:cNvPr id="349" name="楕円 348"/>
        <xdr:cNvSpPr/>
      </xdr:nvSpPr>
      <xdr:spPr>
        <a:xfrm>
          <a:off x="14351000" y="1103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151933</xdr:rowOff>
    </xdr:from>
    <xdr:ext cx="762000" cy="259045"/>
    <xdr:sp macro="" textlink="">
      <xdr:nvSpPr>
        <xdr:cNvPr id="350" name="テキスト ボックス 349"/>
        <xdr:cNvSpPr txBox="1"/>
      </xdr:nvSpPr>
      <xdr:spPr>
        <a:xfrm>
          <a:off x="14020800" y="1112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82792</xdr:rowOff>
    </xdr:from>
    <xdr:to>
      <xdr:col>64</xdr:col>
      <xdr:colOff>152400</xdr:colOff>
      <xdr:row>65</xdr:row>
      <xdr:rowOff>12942</xdr:rowOff>
    </xdr:to>
    <xdr:sp macro="" textlink="">
      <xdr:nvSpPr>
        <xdr:cNvPr id="351" name="楕円 350"/>
        <xdr:cNvSpPr/>
      </xdr:nvSpPr>
      <xdr:spPr>
        <a:xfrm>
          <a:off x="13462000" y="110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169169</xdr:rowOff>
    </xdr:from>
    <xdr:ext cx="762000" cy="259045"/>
    <xdr:sp macro="" textlink="">
      <xdr:nvSpPr>
        <xdr:cNvPr id="352" name="テキスト ボックス 351"/>
        <xdr:cNvSpPr txBox="1"/>
      </xdr:nvSpPr>
      <xdr:spPr>
        <a:xfrm>
          <a:off x="13131800" y="11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類似団体と比較しても良好であ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今年度は、前年度比０．１％悪化の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％となっている。主な要因としては、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年度単年度比率が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平成３０年度単年度比率よりも０．２％増加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ことによるものである。令和元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年度単年度比率が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主な</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分子の主な基礎数値である公債費が減少したが、元利償還金等に係る基準財政需要額算入額の減少により全体として対前年１３，９０１千円（２．３％）が増加、</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分母</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は、主に</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標準財政規模が対前年</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２８５</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９８０</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千円</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（△１．９％）の</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により全体として２０６，８４３千円（△１．７％）の減少と、分子が増加、分母が減少したことによるものである</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104987</xdr:rowOff>
    </xdr:from>
    <xdr:to>
      <xdr:col>81</xdr:col>
      <xdr:colOff>44450</xdr:colOff>
      <xdr:row>36</xdr:row>
      <xdr:rowOff>106997</xdr:rowOff>
    </xdr:to>
    <xdr:cxnSp macro="">
      <xdr:nvCxnSpPr>
        <xdr:cNvPr id="386" name="直線コネクタ 385"/>
        <xdr:cNvCxnSpPr/>
      </xdr:nvCxnSpPr>
      <xdr:spPr>
        <a:xfrm>
          <a:off x="16179800" y="6277187"/>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104987</xdr:rowOff>
    </xdr:from>
    <xdr:to>
      <xdr:col>77</xdr:col>
      <xdr:colOff>44450</xdr:colOff>
      <xdr:row>36</xdr:row>
      <xdr:rowOff>104987</xdr:rowOff>
    </xdr:to>
    <xdr:cxnSp macro="">
      <xdr:nvCxnSpPr>
        <xdr:cNvPr id="389" name="直線コネクタ 388"/>
        <xdr:cNvCxnSpPr/>
      </xdr:nvCxnSpPr>
      <xdr:spPr>
        <a:xfrm>
          <a:off x="15290800" y="6277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104987</xdr:rowOff>
    </xdr:from>
    <xdr:to>
      <xdr:col>72</xdr:col>
      <xdr:colOff>203200</xdr:colOff>
      <xdr:row>36</xdr:row>
      <xdr:rowOff>109008</xdr:rowOff>
    </xdr:to>
    <xdr:cxnSp macro="">
      <xdr:nvCxnSpPr>
        <xdr:cNvPr id="392" name="直線コネクタ 391"/>
        <xdr:cNvCxnSpPr/>
      </xdr:nvCxnSpPr>
      <xdr:spPr>
        <a:xfrm flipV="1">
          <a:off x="14401800" y="627718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109008</xdr:rowOff>
    </xdr:from>
    <xdr:to>
      <xdr:col>68</xdr:col>
      <xdr:colOff>152400</xdr:colOff>
      <xdr:row>36</xdr:row>
      <xdr:rowOff>127106</xdr:rowOff>
    </xdr:to>
    <xdr:cxnSp macro="">
      <xdr:nvCxnSpPr>
        <xdr:cNvPr id="395" name="直線コネクタ 394"/>
        <xdr:cNvCxnSpPr/>
      </xdr:nvCxnSpPr>
      <xdr:spPr>
        <a:xfrm flipV="1">
          <a:off x="13512800" y="628120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56197</xdr:rowOff>
    </xdr:from>
    <xdr:to>
      <xdr:col>81</xdr:col>
      <xdr:colOff>95250</xdr:colOff>
      <xdr:row>36</xdr:row>
      <xdr:rowOff>157797</xdr:rowOff>
    </xdr:to>
    <xdr:sp macro="" textlink="">
      <xdr:nvSpPr>
        <xdr:cNvPr id="405" name="楕円 404"/>
        <xdr:cNvSpPr/>
      </xdr:nvSpPr>
      <xdr:spPr>
        <a:xfrm>
          <a:off x="16967200" y="62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72724</xdr:rowOff>
    </xdr:from>
    <xdr:ext cx="762000" cy="259045"/>
    <xdr:sp macro="" textlink="">
      <xdr:nvSpPr>
        <xdr:cNvPr id="406" name="公債費負担の状況該当値テキスト"/>
        <xdr:cNvSpPr txBox="1"/>
      </xdr:nvSpPr>
      <xdr:spPr>
        <a:xfrm>
          <a:off x="17106900" y="607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54187</xdr:rowOff>
    </xdr:from>
    <xdr:to>
      <xdr:col>77</xdr:col>
      <xdr:colOff>95250</xdr:colOff>
      <xdr:row>36</xdr:row>
      <xdr:rowOff>155787</xdr:rowOff>
    </xdr:to>
    <xdr:sp macro="" textlink="">
      <xdr:nvSpPr>
        <xdr:cNvPr id="407" name="楕円 406"/>
        <xdr:cNvSpPr/>
      </xdr:nvSpPr>
      <xdr:spPr>
        <a:xfrm>
          <a:off x="161290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165964</xdr:rowOff>
    </xdr:from>
    <xdr:ext cx="736600" cy="259045"/>
    <xdr:sp macro="" textlink="">
      <xdr:nvSpPr>
        <xdr:cNvPr id="408" name="テキスト ボックス 407"/>
        <xdr:cNvSpPr txBox="1"/>
      </xdr:nvSpPr>
      <xdr:spPr>
        <a:xfrm>
          <a:off x="15798800" y="5995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54187</xdr:rowOff>
    </xdr:from>
    <xdr:to>
      <xdr:col>73</xdr:col>
      <xdr:colOff>44450</xdr:colOff>
      <xdr:row>36</xdr:row>
      <xdr:rowOff>155787</xdr:rowOff>
    </xdr:to>
    <xdr:sp macro="" textlink="">
      <xdr:nvSpPr>
        <xdr:cNvPr id="409" name="楕円 408"/>
        <xdr:cNvSpPr/>
      </xdr:nvSpPr>
      <xdr:spPr>
        <a:xfrm>
          <a:off x="152400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165964</xdr:rowOff>
    </xdr:from>
    <xdr:ext cx="762000" cy="259045"/>
    <xdr:sp macro="" textlink="">
      <xdr:nvSpPr>
        <xdr:cNvPr id="410" name="テキスト ボックス 409"/>
        <xdr:cNvSpPr txBox="1"/>
      </xdr:nvSpPr>
      <xdr:spPr>
        <a:xfrm>
          <a:off x="14909800" y="599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58208</xdr:rowOff>
    </xdr:from>
    <xdr:to>
      <xdr:col>68</xdr:col>
      <xdr:colOff>203200</xdr:colOff>
      <xdr:row>36</xdr:row>
      <xdr:rowOff>159808</xdr:rowOff>
    </xdr:to>
    <xdr:sp macro="" textlink="">
      <xdr:nvSpPr>
        <xdr:cNvPr id="411" name="楕円 410"/>
        <xdr:cNvSpPr/>
      </xdr:nvSpPr>
      <xdr:spPr>
        <a:xfrm>
          <a:off x="14351000" y="62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169985</xdr:rowOff>
    </xdr:from>
    <xdr:ext cx="762000" cy="259045"/>
    <xdr:sp macro="" textlink="">
      <xdr:nvSpPr>
        <xdr:cNvPr id="412" name="テキスト ボックス 411"/>
        <xdr:cNvSpPr txBox="1"/>
      </xdr:nvSpPr>
      <xdr:spPr>
        <a:xfrm>
          <a:off x="14020800" y="599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76306</xdr:rowOff>
    </xdr:from>
    <xdr:to>
      <xdr:col>64</xdr:col>
      <xdr:colOff>152400</xdr:colOff>
      <xdr:row>37</xdr:row>
      <xdr:rowOff>6456</xdr:rowOff>
    </xdr:to>
    <xdr:sp macro="" textlink="">
      <xdr:nvSpPr>
        <xdr:cNvPr id="413" name="楕円 412"/>
        <xdr:cNvSpPr/>
      </xdr:nvSpPr>
      <xdr:spPr>
        <a:xfrm>
          <a:off x="13462000" y="62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16633</xdr:rowOff>
    </xdr:from>
    <xdr:ext cx="762000" cy="259045"/>
    <xdr:sp macro="" textlink="">
      <xdr:nvSpPr>
        <xdr:cNvPr id="414" name="テキスト ボックス 413"/>
        <xdr:cNvSpPr txBox="1"/>
      </xdr:nvSpPr>
      <xdr:spPr>
        <a:xfrm>
          <a:off x="13131800" y="601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将来負担比率は、前年度比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％）となっている。主な要因としては、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子（将来負担額）が、対前年９１８，５６６千円（１０．７％）増加、分母が、主に標準財政規模の対前年２８５，９８０千円（△１．９％）の減少により全体として２０６，８４３千円（△１．４７％）減少と、分子が増加、分母が減少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今後も、公債費等義務的経費の削減を中心とする行財政改革を推進し、財政の健全化に努める。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8" name="将来負担の状況平均値テキスト"/>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49" name="フローチャート: 判断 448"/>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0" name="フローチャート: 判断 449"/>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1" name="テキスト ボックス 450"/>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133519</xdr:rowOff>
    </xdr:from>
    <xdr:to>
      <xdr:col>73</xdr:col>
      <xdr:colOff>44450</xdr:colOff>
      <xdr:row>15</xdr:row>
      <xdr:rowOff>63669</xdr:rowOff>
    </xdr:to>
    <xdr:sp macro="" textlink="">
      <xdr:nvSpPr>
        <xdr:cNvPr id="452" name="フローチャート: 判断 451"/>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3" name="テキスト ボックス 452"/>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139150</xdr:rowOff>
    </xdr:from>
    <xdr:to>
      <xdr:col>68</xdr:col>
      <xdr:colOff>203200</xdr:colOff>
      <xdr:row>15</xdr:row>
      <xdr:rowOff>69300</xdr:rowOff>
    </xdr:to>
    <xdr:sp macro="" textlink="">
      <xdr:nvSpPr>
        <xdr:cNvPr id="454" name="フローチャート: 判断 453"/>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5" name="テキスト ボックス 454"/>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56" name="フローチャート: 判断 455"/>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57" name="テキスト ボックス 456"/>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35,377
35,136
603.14
28,164,974
27,113,882
817,453
14,440,785
22,852,785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人件費については、３１．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％と類似団体平均（２４．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比較しても依然高い水準である。これは７町村の合併により市内に６支所を配置していること、ごみ処理業務を直営で行っていることにより類似団体平均を上回る職員数で行政運営を行っており、行政サービスの提供方法の差異によるものと考え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しかしながら、民間でも実施可能な業務については、指定管理者制度の導入により委託化を進めるとともに、退職者と新規採用職員の適正化を引き続き実施し、人件費の抑制を図っていく。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27940</xdr:rowOff>
    </xdr:from>
    <xdr:to>
      <xdr:col>24</xdr:col>
      <xdr:colOff>25400</xdr:colOff>
      <xdr:row>40</xdr:row>
      <xdr:rowOff>35560</xdr:rowOff>
    </xdr:to>
    <xdr:cxnSp macro="">
      <xdr:nvCxnSpPr>
        <xdr:cNvPr id="66" name="直線コネクタ 65"/>
        <xdr:cNvCxnSpPr/>
      </xdr:nvCxnSpPr>
      <xdr:spPr>
        <a:xfrm>
          <a:off x="3987800" y="68859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138430</xdr:rowOff>
    </xdr:from>
    <xdr:to>
      <xdr:col>19</xdr:col>
      <xdr:colOff>187325</xdr:colOff>
      <xdr:row>40</xdr:row>
      <xdr:rowOff>27940</xdr:rowOff>
    </xdr:to>
    <xdr:cxnSp macro="">
      <xdr:nvCxnSpPr>
        <xdr:cNvPr id="69" name="直線コネクタ 68"/>
        <xdr:cNvCxnSpPr/>
      </xdr:nvCxnSpPr>
      <xdr:spPr>
        <a:xfrm>
          <a:off x="3098800" y="6824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115570</xdr:rowOff>
    </xdr:from>
    <xdr:to>
      <xdr:col>15</xdr:col>
      <xdr:colOff>98425</xdr:colOff>
      <xdr:row>39</xdr:row>
      <xdr:rowOff>138430</xdr:rowOff>
    </xdr:to>
    <xdr:cxnSp macro="">
      <xdr:nvCxnSpPr>
        <xdr:cNvPr id="72" name="直線コネクタ 71"/>
        <xdr:cNvCxnSpPr/>
      </xdr:nvCxnSpPr>
      <xdr:spPr>
        <a:xfrm>
          <a:off x="2209800" y="6802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54610</xdr:rowOff>
    </xdr:from>
    <xdr:to>
      <xdr:col>11</xdr:col>
      <xdr:colOff>9525</xdr:colOff>
      <xdr:row>39</xdr:row>
      <xdr:rowOff>115570</xdr:rowOff>
    </xdr:to>
    <xdr:cxnSp macro="">
      <xdr:nvCxnSpPr>
        <xdr:cNvPr id="75" name="直線コネクタ 74"/>
        <xdr:cNvCxnSpPr/>
      </xdr:nvCxnSpPr>
      <xdr:spPr>
        <a:xfrm>
          <a:off x="1320800" y="6741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156210</xdr:rowOff>
    </xdr:from>
    <xdr:to>
      <xdr:col>24</xdr:col>
      <xdr:colOff>76200</xdr:colOff>
      <xdr:row>40</xdr:row>
      <xdr:rowOff>86360</xdr:rowOff>
    </xdr:to>
    <xdr:sp macro="" textlink="">
      <xdr:nvSpPr>
        <xdr:cNvPr id="85" name="楕円 84"/>
        <xdr:cNvSpPr/>
      </xdr:nvSpPr>
      <xdr:spPr>
        <a:xfrm>
          <a:off x="47752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128287</xdr:rowOff>
    </xdr:from>
    <xdr:ext cx="762000" cy="259045"/>
    <xdr:sp macro="" textlink="">
      <xdr:nvSpPr>
        <xdr:cNvPr id="86" name="人件費該当値テキスト"/>
        <xdr:cNvSpPr txBox="1"/>
      </xdr:nvSpPr>
      <xdr:spPr>
        <a:xfrm>
          <a:off x="49149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148590</xdr:rowOff>
    </xdr:from>
    <xdr:to>
      <xdr:col>20</xdr:col>
      <xdr:colOff>38100</xdr:colOff>
      <xdr:row>40</xdr:row>
      <xdr:rowOff>78740</xdr:rowOff>
    </xdr:to>
    <xdr:sp macro="" textlink="">
      <xdr:nvSpPr>
        <xdr:cNvPr id="87" name="楕円 86"/>
        <xdr:cNvSpPr/>
      </xdr:nvSpPr>
      <xdr:spPr>
        <a:xfrm>
          <a:off x="3937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63517</xdr:rowOff>
    </xdr:from>
    <xdr:ext cx="736600" cy="259045"/>
    <xdr:sp macro="" textlink="">
      <xdr:nvSpPr>
        <xdr:cNvPr id="88" name="テキスト ボックス 87"/>
        <xdr:cNvSpPr txBox="1"/>
      </xdr:nvSpPr>
      <xdr:spPr>
        <a:xfrm>
          <a:off x="3606800" y="692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87630</xdr:rowOff>
    </xdr:from>
    <xdr:to>
      <xdr:col>15</xdr:col>
      <xdr:colOff>149225</xdr:colOff>
      <xdr:row>40</xdr:row>
      <xdr:rowOff>17780</xdr:rowOff>
    </xdr:to>
    <xdr:sp macro="" textlink="">
      <xdr:nvSpPr>
        <xdr:cNvPr id="89" name="楕円 88"/>
        <xdr:cNvSpPr/>
      </xdr:nvSpPr>
      <xdr:spPr>
        <a:xfrm>
          <a:off x="3048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2557</xdr:rowOff>
    </xdr:from>
    <xdr:ext cx="762000" cy="259045"/>
    <xdr:sp macro="" textlink="">
      <xdr:nvSpPr>
        <xdr:cNvPr id="90" name="テキスト ボックス 89"/>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64770</xdr:rowOff>
    </xdr:from>
    <xdr:to>
      <xdr:col>11</xdr:col>
      <xdr:colOff>60325</xdr:colOff>
      <xdr:row>39</xdr:row>
      <xdr:rowOff>166370</xdr:rowOff>
    </xdr:to>
    <xdr:sp macro="" textlink="">
      <xdr:nvSpPr>
        <xdr:cNvPr id="91" name="楕円 90"/>
        <xdr:cNvSpPr/>
      </xdr:nvSpPr>
      <xdr:spPr>
        <a:xfrm>
          <a:off x="2159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151147</xdr:rowOff>
    </xdr:from>
    <xdr:ext cx="762000" cy="259045"/>
    <xdr:sp macro="" textlink="">
      <xdr:nvSpPr>
        <xdr:cNvPr id="92" name="テキスト ボックス 91"/>
        <xdr:cNvSpPr txBox="1"/>
      </xdr:nvSpPr>
      <xdr:spPr>
        <a:xfrm>
          <a:off x="1828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3810</xdr:rowOff>
    </xdr:from>
    <xdr:to>
      <xdr:col>6</xdr:col>
      <xdr:colOff>171450</xdr:colOff>
      <xdr:row>39</xdr:row>
      <xdr:rowOff>105410</xdr:rowOff>
    </xdr:to>
    <xdr:sp macro="" textlink="">
      <xdr:nvSpPr>
        <xdr:cNvPr id="93" name="楕円 92"/>
        <xdr:cNvSpPr/>
      </xdr:nvSpPr>
      <xdr:spPr>
        <a:xfrm>
          <a:off x="1270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90187</xdr:rowOff>
    </xdr:from>
    <xdr:ext cx="762000" cy="259045"/>
    <xdr:sp macro="" textlink="">
      <xdr:nvSpPr>
        <xdr:cNvPr id="94" name="テキスト ボックス 93"/>
        <xdr:cNvSpPr txBox="1"/>
      </xdr:nvSpPr>
      <xdr:spPr>
        <a:xfrm>
          <a:off x="939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物件費に係る経常収支比率は、類似団体平均値や全国平均と比べると良好な結果となっている。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今後も施設の統廃合や指定管理者制度の導入などによる外部委託の推進を図り、人件費を含め、さらなる経費削減に努める。また、</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事務事業評価制度やＫＰＩ指標を活用し、外部委託を含めた事業の見直しや取捨選択を行うなど、効率的な行財政運営に努める</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99786</xdr:rowOff>
    </xdr:from>
    <xdr:to>
      <xdr:col>82</xdr:col>
      <xdr:colOff>107950</xdr:colOff>
      <xdr:row>17</xdr:row>
      <xdr:rowOff>4536</xdr:rowOff>
    </xdr:to>
    <xdr:cxnSp macro="">
      <xdr:nvCxnSpPr>
        <xdr:cNvPr id="129" name="直線コネクタ 128"/>
        <xdr:cNvCxnSpPr/>
      </xdr:nvCxnSpPr>
      <xdr:spPr>
        <a:xfrm>
          <a:off x="15671800" y="2842986"/>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118836</xdr:rowOff>
    </xdr:from>
    <xdr:to>
      <xdr:col>78</xdr:col>
      <xdr:colOff>69850</xdr:colOff>
      <xdr:row>16</xdr:row>
      <xdr:rowOff>99786</xdr:rowOff>
    </xdr:to>
    <xdr:cxnSp macro="">
      <xdr:nvCxnSpPr>
        <xdr:cNvPr id="132" name="直線コネクタ 131"/>
        <xdr:cNvCxnSpPr/>
      </xdr:nvCxnSpPr>
      <xdr:spPr>
        <a:xfrm>
          <a:off x="14782800" y="2690586"/>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159657</xdr:rowOff>
    </xdr:from>
    <xdr:to>
      <xdr:col>73</xdr:col>
      <xdr:colOff>180975</xdr:colOff>
      <xdr:row>15</xdr:row>
      <xdr:rowOff>118836</xdr:rowOff>
    </xdr:to>
    <xdr:cxnSp macro="">
      <xdr:nvCxnSpPr>
        <xdr:cNvPr id="135" name="直線コネクタ 134"/>
        <xdr:cNvCxnSpPr/>
      </xdr:nvCxnSpPr>
      <xdr:spPr>
        <a:xfrm>
          <a:off x="13893800" y="25599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159657</xdr:rowOff>
    </xdr:to>
    <xdr:cxnSp macro="">
      <xdr:nvCxnSpPr>
        <xdr:cNvPr id="138" name="直線コネクタ 137"/>
        <xdr:cNvCxnSpPr/>
      </xdr:nvCxnSpPr>
      <xdr:spPr>
        <a:xfrm>
          <a:off x="13004800" y="24511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48" name="楕円 147"/>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141713</xdr:rowOff>
    </xdr:from>
    <xdr:ext cx="762000" cy="259045"/>
    <xdr:sp macro="" textlink="">
      <xdr:nvSpPr>
        <xdr:cNvPr id="149" name="物件費該当値テキスト"/>
        <xdr:cNvSpPr txBox="1"/>
      </xdr:nvSpPr>
      <xdr:spPr>
        <a:xfrm>
          <a:off x="165989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48986</xdr:rowOff>
    </xdr:from>
    <xdr:to>
      <xdr:col>78</xdr:col>
      <xdr:colOff>120650</xdr:colOff>
      <xdr:row>16</xdr:row>
      <xdr:rowOff>150586</xdr:rowOff>
    </xdr:to>
    <xdr:sp macro="" textlink="">
      <xdr:nvSpPr>
        <xdr:cNvPr id="150" name="楕円 149"/>
        <xdr:cNvSpPr/>
      </xdr:nvSpPr>
      <xdr:spPr>
        <a:xfrm>
          <a:off x="15621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51" name="テキスト ボックス 150"/>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68036</xdr:rowOff>
    </xdr:from>
    <xdr:to>
      <xdr:col>74</xdr:col>
      <xdr:colOff>31750</xdr:colOff>
      <xdr:row>15</xdr:row>
      <xdr:rowOff>169636</xdr:rowOff>
    </xdr:to>
    <xdr:sp macro="" textlink="">
      <xdr:nvSpPr>
        <xdr:cNvPr id="152" name="楕円 151"/>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53" name="テキスト ボックス 152"/>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108857</xdr:rowOff>
    </xdr:from>
    <xdr:to>
      <xdr:col>69</xdr:col>
      <xdr:colOff>142875</xdr:colOff>
      <xdr:row>15</xdr:row>
      <xdr:rowOff>39007</xdr:rowOff>
    </xdr:to>
    <xdr:sp macro="" textlink="">
      <xdr:nvSpPr>
        <xdr:cNvPr id="154" name="楕円 153"/>
        <xdr:cNvSpPr/>
      </xdr:nvSpPr>
      <xdr:spPr>
        <a:xfrm>
          <a:off x="13843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49184</xdr:rowOff>
    </xdr:from>
    <xdr:ext cx="762000" cy="259045"/>
    <xdr:sp macro="" textlink="">
      <xdr:nvSpPr>
        <xdr:cNvPr id="155" name="テキスト ボックス 154"/>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6" name="楕円 155"/>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7" name="テキスト ボックス 156"/>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扶助費に係る経常収支比率は類似団体より０．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上回っており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その主な要因は、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障害福祉サービス費、教育・保育給付費など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伸び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障害福祉サービス</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費の増加</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が見込まれるが、生活保護受給者の自立支援策の強化や医療扶助費の適正化を図るとともに、徹底した単独扶助事業の見直しを行い、扶助費の抑制に努める。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45357</xdr:rowOff>
    </xdr:from>
    <xdr:to>
      <xdr:col>24</xdr:col>
      <xdr:colOff>25400</xdr:colOff>
      <xdr:row>56</xdr:row>
      <xdr:rowOff>165100</xdr:rowOff>
    </xdr:to>
    <xdr:cxnSp macro="">
      <xdr:nvCxnSpPr>
        <xdr:cNvPr id="192" name="直線コネクタ 191"/>
        <xdr:cNvCxnSpPr/>
      </xdr:nvCxnSpPr>
      <xdr:spPr>
        <a:xfrm>
          <a:off x="3987800" y="9646557"/>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45357</xdr:rowOff>
    </xdr:from>
    <xdr:to>
      <xdr:col>19</xdr:col>
      <xdr:colOff>187325</xdr:colOff>
      <xdr:row>56</xdr:row>
      <xdr:rowOff>88900</xdr:rowOff>
    </xdr:to>
    <xdr:cxnSp macro="">
      <xdr:nvCxnSpPr>
        <xdr:cNvPr id="195" name="直線コネクタ 194"/>
        <xdr:cNvCxnSpPr/>
      </xdr:nvCxnSpPr>
      <xdr:spPr>
        <a:xfrm flipV="1">
          <a:off x="3098800" y="9646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56</xdr:row>
      <xdr:rowOff>88900</xdr:rowOff>
    </xdr:to>
    <xdr:cxnSp macro="">
      <xdr:nvCxnSpPr>
        <xdr:cNvPr id="198" name="直線コネクタ 197"/>
        <xdr:cNvCxnSpPr/>
      </xdr:nvCxnSpPr>
      <xdr:spPr>
        <a:xfrm>
          <a:off x="2209800" y="95594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129722</xdr:rowOff>
    </xdr:to>
    <xdr:cxnSp macro="">
      <xdr:nvCxnSpPr>
        <xdr:cNvPr id="201" name="直線コネクタ 200"/>
        <xdr:cNvCxnSpPr/>
      </xdr:nvCxnSpPr>
      <xdr:spPr>
        <a:xfrm>
          <a:off x="1320800" y="9537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11" name="楕円 210"/>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12"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13" name="楕円 212"/>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214" name="テキスト ボックス 213"/>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5" name="楕円 214"/>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16" name="テキスト ボックス 215"/>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78922</xdr:rowOff>
    </xdr:from>
    <xdr:to>
      <xdr:col>11</xdr:col>
      <xdr:colOff>60325</xdr:colOff>
      <xdr:row>56</xdr:row>
      <xdr:rowOff>9072</xdr:rowOff>
    </xdr:to>
    <xdr:sp macro="" textlink="">
      <xdr:nvSpPr>
        <xdr:cNvPr id="217" name="楕円 216"/>
        <xdr:cNvSpPr/>
      </xdr:nvSpPr>
      <xdr:spPr>
        <a:xfrm>
          <a:off x="2159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19249</xdr:rowOff>
    </xdr:from>
    <xdr:ext cx="762000" cy="259045"/>
    <xdr:sp macro="" textlink="">
      <xdr:nvSpPr>
        <xdr:cNvPr id="218" name="テキスト ボックス 217"/>
        <xdr:cNvSpPr txBox="1"/>
      </xdr:nvSpPr>
      <xdr:spPr>
        <a:xfrm>
          <a:off x="1828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9" name="楕円 218"/>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20" name="テキスト ボックス 219"/>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その他に係る経常収支比率は類似団体平均より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上回った状況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ものは公営企業会計等への繰出金であるが、繰出金の増加は普通会計経費圧迫の要因となることから、公営企業においては独立採算の原則に立ち返り、事業全般の見直しや受益者負担の適正化に取り組み、繰出金の削減を図るなど普通会計の負担軽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115570</xdr:rowOff>
    </xdr:to>
    <xdr:cxnSp macro="">
      <xdr:nvCxnSpPr>
        <xdr:cNvPr id="253" name="直線コネクタ 252"/>
        <xdr:cNvCxnSpPr/>
      </xdr:nvCxnSpPr>
      <xdr:spPr>
        <a:xfrm>
          <a:off x="15671800" y="98044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4" name="その他平均値テキスト"/>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57</xdr:row>
      <xdr:rowOff>31750</xdr:rowOff>
    </xdr:to>
    <xdr:cxnSp macro="">
      <xdr:nvCxnSpPr>
        <xdr:cNvPr id="256" name="直線コネクタ 255"/>
        <xdr:cNvCxnSpPr/>
      </xdr:nvCxnSpPr>
      <xdr:spPr>
        <a:xfrm>
          <a:off x="14782800" y="9758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56</xdr:row>
      <xdr:rowOff>157480</xdr:rowOff>
    </xdr:to>
    <xdr:cxnSp macro="">
      <xdr:nvCxnSpPr>
        <xdr:cNvPr id="259" name="直線コネクタ 258"/>
        <xdr:cNvCxnSpPr/>
      </xdr:nvCxnSpPr>
      <xdr:spPr>
        <a:xfrm>
          <a:off x="13893800" y="9728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127000</xdr:rowOff>
    </xdr:to>
    <xdr:cxnSp macro="">
      <xdr:nvCxnSpPr>
        <xdr:cNvPr id="262" name="直線コネクタ 261"/>
        <xdr:cNvCxnSpPr/>
      </xdr:nvCxnSpPr>
      <xdr:spPr>
        <a:xfrm>
          <a:off x="13004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72" name="楕円 271"/>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73"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74" name="楕円 273"/>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75" name="テキスト ボックス 274"/>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106680</xdr:rowOff>
    </xdr:from>
    <xdr:to>
      <xdr:col>74</xdr:col>
      <xdr:colOff>31750</xdr:colOff>
      <xdr:row>57</xdr:row>
      <xdr:rowOff>36830</xdr:rowOff>
    </xdr:to>
    <xdr:sp macro="" textlink="">
      <xdr:nvSpPr>
        <xdr:cNvPr id="276" name="楕円 275"/>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77" name="テキスト ボックス 276"/>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8" name="楕円 277"/>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9" name="テキスト ボックス 278"/>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80" name="楕円 279"/>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81" name="テキスト ボックス 280"/>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補助費等に係る経常収支比率は、類似団体平均値や全国平均と比べると良好な結果となっている。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今後も、市単独の補助金等の交付に関しては必要性や有効性、使途状況の精査を行っていき、効果ができない補助金については見直しや廃止を行うなど、適正執行に努める。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168148</xdr:rowOff>
    </xdr:from>
    <xdr:to>
      <xdr:col>82</xdr:col>
      <xdr:colOff>107950</xdr:colOff>
      <xdr:row>35</xdr:row>
      <xdr:rowOff>5842</xdr:rowOff>
    </xdr:to>
    <xdr:cxnSp macro="">
      <xdr:nvCxnSpPr>
        <xdr:cNvPr id="311" name="直線コネクタ 310"/>
        <xdr:cNvCxnSpPr/>
      </xdr:nvCxnSpPr>
      <xdr:spPr>
        <a:xfrm>
          <a:off x="15671800" y="59974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163576</xdr:rowOff>
    </xdr:from>
    <xdr:to>
      <xdr:col>78</xdr:col>
      <xdr:colOff>69850</xdr:colOff>
      <xdr:row>34</xdr:row>
      <xdr:rowOff>168148</xdr:rowOff>
    </xdr:to>
    <xdr:cxnSp macro="">
      <xdr:nvCxnSpPr>
        <xdr:cNvPr id="314" name="直線コネクタ 313"/>
        <xdr:cNvCxnSpPr/>
      </xdr:nvCxnSpPr>
      <xdr:spPr>
        <a:xfrm>
          <a:off x="14782800" y="59928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136144</xdr:rowOff>
    </xdr:from>
    <xdr:to>
      <xdr:col>73</xdr:col>
      <xdr:colOff>180975</xdr:colOff>
      <xdr:row>34</xdr:row>
      <xdr:rowOff>163576</xdr:rowOff>
    </xdr:to>
    <xdr:cxnSp macro="">
      <xdr:nvCxnSpPr>
        <xdr:cNvPr id="317" name="直線コネクタ 316"/>
        <xdr:cNvCxnSpPr/>
      </xdr:nvCxnSpPr>
      <xdr:spPr>
        <a:xfrm>
          <a:off x="13893800" y="59654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117856</xdr:rowOff>
    </xdr:from>
    <xdr:to>
      <xdr:col>69</xdr:col>
      <xdr:colOff>92075</xdr:colOff>
      <xdr:row>34</xdr:row>
      <xdr:rowOff>136144</xdr:rowOff>
    </xdr:to>
    <xdr:cxnSp macro="">
      <xdr:nvCxnSpPr>
        <xdr:cNvPr id="320" name="直線コネクタ 319"/>
        <xdr:cNvCxnSpPr/>
      </xdr:nvCxnSpPr>
      <xdr:spPr>
        <a:xfrm>
          <a:off x="13004800" y="59471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126492</xdr:rowOff>
    </xdr:from>
    <xdr:to>
      <xdr:col>82</xdr:col>
      <xdr:colOff>158750</xdr:colOff>
      <xdr:row>35</xdr:row>
      <xdr:rowOff>56642</xdr:rowOff>
    </xdr:to>
    <xdr:sp macro="" textlink="">
      <xdr:nvSpPr>
        <xdr:cNvPr id="330" name="楕円 329"/>
        <xdr:cNvSpPr/>
      </xdr:nvSpPr>
      <xdr:spPr>
        <a:xfrm>
          <a:off x="164592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143019</xdr:rowOff>
    </xdr:from>
    <xdr:ext cx="762000" cy="259045"/>
    <xdr:sp macro="" textlink="">
      <xdr:nvSpPr>
        <xdr:cNvPr id="331" name="補助費等該当値テキスト"/>
        <xdr:cNvSpPr txBox="1"/>
      </xdr:nvSpPr>
      <xdr:spPr>
        <a:xfrm>
          <a:off x="16598900" y="580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117348</xdr:rowOff>
    </xdr:from>
    <xdr:to>
      <xdr:col>78</xdr:col>
      <xdr:colOff>120650</xdr:colOff>
      <xdr:row>35</xdr:row>
      <xdr:rowOff>47498</xdr:rowOff>
    </xdr:to>
    <xdr:sp macro="" textlink="">
      <xdr:nvSpPr>
        <xdr:cNvPr id="332" name="楕円 331"/>
        <xdr:cNvSpPr/>
      </xdr:nvSpPr>
      <xdr:spPr>
        <a:xfrm>
          <a:off x="15621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57675</xdr:rowOff>
    </xdr:from>
    <xdr:ext cx="736600" cy="259045"/>
    <xdr:sp macro="" textlink="">
      <xdr:nvSpPr>
        <xdr:cNvPr id="333" name="テキスト ボックス 332"/>
        <xdr:cNvSpPr txBox="1"/>
      </xdr:nvSpPr>
      <xdr:spPr>
        <a:xfrm>
          <a:off x="15290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112776</xdr:rowOff>
    </xdr:from>
    <xdr:to>
      <xdr:col>74</xdr:col>
      <xdr:colOff>31750</xdr:colOff>
      <xdr:row>35</xdr:row>
      <xdr:rowOff>42926</xdr:rowOff>
    </xdr:to>
    <xdr:sp macro="" textlink="">
      <xdr:nvSpPr>
        <xdr:cNvPr id="334" name="楕円 333"/>
        <xdr:cNvSpPr/>
      </xdr:nvSpPr>
      <xdr:spPr>
        <a:xfrm>
          <a:off x="14732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53103</xdr:rowOff>
    </xdr:from>
    <xdr:ext cx="762000" cy="259045"/>
    <xdr:sp macro="" textlink="">
      <xdr:nvSpPr>
        <xdr:cNvPr id="335" name="テキスト ボックス 334"/>
        <xdr:cNvSpPr txBox="1"/>
      </xdr:nvSpPr>
      <xdr:spPr>
        <a:xfrm>
          <a:off x="14401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85344</xdr:rowOff>
    </xdr:from>
    <xdr:to>
      <xdr:col>69</xdr:col>
      <xdr:colOff>142875</xdr:colOff>
      <xdr:row>35</xdr:row>
      <xdr:rowOff>15494</xdr:rowOff>
    </xdr:to>
    <xdr:sp macro="" textlink="">
      <xdr:nvSpPr>
        <xdr:cNvPr id="336" name="楕円 335"/>
        <xdr:cNvSpPr/>
      </xdr:nvSpPr>
      <xdr:spPr>
        <a:xfrm>
          <a:off x="13843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25671</xdr:rowOff>
    </xdr:from>
    <xdr:ext cx="762000" cy="259045"/>
    <xdr:sp macro="" textlink="">
      <xdr:nvSpPr>
        <xdr:cNvPr id="337" name="テキスト ボックス 336"/>
        <xdr:cNvSpPr txBox="1"/>
      </xdr:nvSpPr>
      <xdr:spPr>
        <a:xfrm>
          <a:off x="13512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67056</xdr:rowOff>
    </xdr:from>
    <xdr:to>
      <xdr:col>65</xdr:col>
      <xdr:colOff>53975</xdr:colOff>
      <xdr:row>34</xdr:row>
      <xdr:rowOff>168656</xdr:rowOff>
    </xdr:to>
    <xdr:sp macro="" textlink="">
      <xdr:nvSpPr>
        <xdr:cNvPr id="338" name="楕円 337"/>
        <xdr:cNvSpPr/>
      </xdr:nvSpPr>
      <xdr:spPr>
        <a:xfrm>
          <a:off x="12954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7383</xdr:rowOff>
    </xdr:from>
    <xdr:ext cx="762000" cy="259045"/>
    <xdr:sp macro="" textlink="">
      <xdr:nvSpPr>
        <xdr:cNvPr id="339" name="テキスト ボックス 338"/>
        <xdr:cNvSpPr txBox="1"/>
      </xdr:nvSpPr>
      <xdr:spPr>
        <a:xfrm>
          <a:off x="12623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これまで実施してきた普通建設事業等の影響により、更なる元金償還が始まったが、公債費に係る経常収支比率は類似団体平均より０．５％良好な数値となっている。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今後は、支所・公民館の建替え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図書館・資料館の建設などの大型事業や合併特例事業の元利償還が本格化し、公債費の増加が見込まれるが、プライマリーバランスを重視した適正な事業の取組により、公債費の抑制を図る。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xdr:rowOff>
    </xdr:from>
    <xdr:to>
      <xdr:col>24</xdr:col>
      <xdr:colOff>25400</xdr:colOff>
      <xdr:row>75</xdr:row>
      <xdr:rowOff>6985</xdr:rowOff>
    </xdr:to>
    <xdr:cxnSp macro="">
      <xdr:nvCxnSpPr>
        <xdr:cNvPr id="371" name="直線コネクタ 370"/>
        <xdr:cNvCxnSpPr/>
      </xdr:nvCxnSpPr>
      <xdr:spPr>
        <a:xfrm>
          <a:off x="3987800" y="128657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6985</xdr:rowOff>
    </xdr:from>
    <xdr:to>
      <xdr:col>19</xdr:col>
      <xdr:colOff>187325</xdr:colOff>
      <xdr:row>75</xdr:row>
      <xdr:rowOff>14605</xdr:rowOff>
    </xdr:to>
    <xdr:cxnSp macro="">
      <xdr:nvCxnSpPr>
        <xdr:cNvPr id="374" name="直線コネクタ 373"/>
        <xdr:cNvCxnSpPr/>
      </xdr:nvCxnSpPr>
      <xdr:spPr>
        <a:xfrm flipV="1">
          <a:off x="3098800" y="1286573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14605</xdr:rowOff>
    </xdr:from>
    <xdr:to>
      <xdr:col>15</xdr:col>
      <xdr:colOff>98425</xdr:colOff>
      <xdr:row>75</xdr:row>
      <xdr:rowOff>20320</xdr:rowOff>
    </xdr:to>
    <xdr:cxnSp macro="">
      <xdr:nvCxnSpPr>
        <xdr:cNvPr id="377" name="直線コネクタ 376"/>
        <xdr:cNvCxnSpPr/>
      </xdr:nvCxnSpPr>
      <xdr:spPr>
        <a:xfrm flipV="1">
          <a:off x="2209800" y="128733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20320</xdr:rowOff>
    </xdr:from>
    <xdr:to>
      <xdr:col>11</xdr:col>
      <xdr:colOff>9525</xdr:colOff>
      <xdr:row>75</xdr:row>
      <xdr:rowOff>27940</xdr:rowOff>
    </xdr:to>
    <xdr:cxnSp macro="">
      <xdr:nvCxnSpPr>
        <xdr:cNvPr id="380" name="直線コネクタ 379"/>
        <xdr:cNvCxnSpPr/>
      </xdr:nvCxnSpPr>
      <xdr:spPr>
        <a:xfrm flipV="1">
          <a:off x="1320800" y="128790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4" name="テキスト ボックス 383"/>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127635</xdr:rowOff>
    </xdr:from>
    <xdr:to>
      <xdr:col>24</xdr:col>
      <xdr:colOff>76200</xdr:colOff>
      <xdr:row>75</xdr:row>
      <xdr:rowOff>57785</xdr:rowOff>
    </xdr:to>
    <xdr:sp macro="" textlink="">
      <xdr:nvSpPr>
        <xdr:cNvPr id="390" name="楕円 389"/>
        <xdr:cNvSpPr/>
      </xdr:nvSpPr>
      <xdr:spPr>
        <a:xfrm>
          <a:off x="47752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144162</xdr:rowOff>
    </xdr:from>
    <xdr:ext cx="762000" cy="259045"/>
    <xdr:sp macro="" textlink="">
      <xdr:nvSpPr>
        <xdr:cNvPr id="391" name="公債費該当値テキスト"/>
        <xdr:cNvSpPr txBox="1"/>
      </xdr:nvSpPr>
      <xdr:spPr>
        <a:xfrm>
          <a:off x="4914900" y="1266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127635</xdr:rowOff>
    </xdr:from>
    <xdr:to>
      <xdr:col>20</xdr:col>
      <xdr:colOff>38100</xdr:colOff>
      <xdr:row>75</xdr:row>
      <xdr:rowOff>57785</xdr:rowOff>
    </xdr:to>
    <xdr:sp macro="" textlink="">
      <xdr:nvSpPr>
        <xdr:cNvPr id="392" name="楕円 391"/>
        <xdr:cNvSpPr/>
      </xdr:nvSpPr>
      <xdr:spPr>
        <a:xfrm>
          <a:off x="3937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67962</xdr:rowOff>
    </xdr:from>
    <xdr:ext cx="736600" cy="259045"/>
    <xdr:sp macro="" textlink="">
      <xdr:nvSpPr>
        <xdr:cNvPr id="393" name="テキスト ボックス 392"/>
        <xdr:cNvSpPr txBox="1"/>
      </xdr:nvSpPr>
      <xdr:spPr>
        <a:xfrm>
          <a:off x="3606800" y="12583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135255</xdr:rowOff>
    </xdr:from>
    <xdr:to>
      <xdr:col>15</xdr:col>
      <xdr:colOff>149225</xdr:colOff>
      <xdr:row>75</xdr:row>
      <xdr:rowOff>65405</xdr:rowOff>
    </xdr:to>
    <xdr:sp macro="" textlink="">
      <xdr:nvSpPr>
        <xdr:cNvPr id="394" name="楕円 393"/>
        <xdr:cNvSpPr/>
      </xdr:nvSpPr>
      <xdr:spPr>
        <a:xfrm>
          <a:off x="3048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95" name="テキスト ボックス 394"/>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140970</xdr:rowOff>
    </xdr:from>
    <xdr:to>
      <xdr:col>11</xdr:col>
      <xdr:colOff>60325</xdr:colOff>
      <xdr:row>75</xdr:row>
      <xdr:rowOff>71120</xdr:rowOff>
    </xdr:to>
    <xdr:sp macro="" textlink="">
      <xdr:nvSpPr>
        <xdr:cNvPr id="396" name="楕円 395"/>
        <xdr:cNvSpPr/>
      </xdr:nvSpPr>
      <xdr:spPr>
        <a:xfrm>
          <a:off x="2159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97" name="テキスト ボックス 396"/>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98" name="楕円 397"/>
        <xdr:cNvSpPr/>
      </xdr:nvSpPr>
      <xdr:spPr>
        <a:xfrm>
          <a:off x="1270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99" name="テキスト ボックス 398"/>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経常収支比率を占める主なものは、人件費と公債費であり、公債費以外の比率をみると類似団体平均よりも１．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上回っており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、全国平均より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下回った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水準となってはいるが、平成２７年度以降、上昇傾向にある。これは、人件費及び物件費の伸びが主な要因である。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今後も退職者の補充調整に伴う職員の定員管理や、事業の適切な取捨選択により、人件費及び公債費の抑制に努めるとともに、他の経費についても現在の水準を維持できるよう努める。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101854</xdr:rowOff>
    </xdr:to>
    <xdr:cxnSp macro="">
      <xdr:nvCxnSpPr>
        <xdr:cNvPr id="430" name="直線コネクタ 429"/>
        <xdr:cNvCxnSpPr/>
      </xdr:nvCxnSpPr>
      <xdr:spPr>
        <a:xfrm>
          <a:off x="15671800" y="13157200"/>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127000</xdr:rowOff>
    </xdr:to>
    <xdr:cxnSp macro="">
      <xdr:nvCxnSpPr>
        <xdr:cNvPr id="433" name="直線コネクタ 432"/>
        <xdr:cNvCxnSpPr/>
      </xdr:nvCxnSpPr>
      <xdr:spPr>
        <a:xfrm>
          <a:off x="14782800" y="13042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5" name="テキスト ボックス 434"/>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14986</xdr:rowOff>
    </xdr:from>
    <xdr:to>
      <xdr:col>73</xdr:col>
      <xdr:colOff>180975</xdr:colOff>
      <xdr:row>76</xdr:row>
      <xdr:rowOff>12700</xdr:rowOff>
    </xdr:to>
    <xdr:cxnSp macro="">
      <xdr:nvCxnSpPr>
        <xdr:cNvPr id="436" name="直線コネクタ 435"/>
        <xdr:cNvCxnSpPr/>
      </xdr:nvCxnSpPr>
      <xdr:spPr>
        <a:xfrm>
          <a:off x="13893800" y="1287373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76708</xdr:rowOff>
    </xdr:from>
    <xdr:to>
      <xdr:col>69</xdr:col>
      <xdr:colOff>92075</xdr:colOff>
      <xdr:row>75</xdr:row>
      <xdr:rowOff>14986</xdr:rowOff>
    </xdr:to>
    <xdr:cxnSp macro="">
      <xdr:nvCxnSpPr>
        <xdr:cNvPr id="439" name="直線コネクタ 438"/>
        <xdr:cNvCxnSpPr/>
      </xdr:nvCxnSpPr>
      <xdr:spPr>
        <a:xfrm>
          <a:off x="13004800" y="1276400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43" name="テキスト ボックス 442"/>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51054</xdr:rowOff>
    </xdr:from>
    <xdr:to>
      <xdr:col>82</xdr:col>
      <xdr:colOff>158750</xdr:colOff>
      <xdr:row>77</xdr:row>
      <xdr:rowOff>152654</xdr:rowOff>
    </xdr:to>
    <xdr:sp macro="" textlink="">
      <xdr:nvSpPr>
        <xdr:cNvPr id="449" name="楕円 448"/>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23131</xdr:rowOff>
    </xdr:from>
    <xdr:ext cx="762000" cy="259045"/>
    <xdr:sp macro="" textlink="">
      <xdr:nvSpPr>
        <xdr:cNvPr id="450" name="公債費以外該当値テキスト"/>
        <xdr:cNvSpPr txBox="1"/>
      </xdr:nvSpPr>
      <xdr:spPr>
        <a:xfrm>
          <a:off x="16598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51" name="楕円 450"/>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52" name="テキスト ボックス 451"/>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53" name="楕円 452"/>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54" name="テキスト ボックス 453"/>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135636</xdr:rowOff>
    </xdr:from>
    <xdr:to>
      <xdr:col>69</xdr:col>
      <xdr:colOff>142875</xdr:colOff>
      <xdr:row>75</xdr:row>
      <xdr:rowOff>65786</xdr:rowOff>
    </xdr:to>
    <xdr:sp macro="" textlink="">
      <xdr:nvSpPr>
        <xdr:cNvPr id="455" name="楕円 454"/>
        <xdr:cNvSpPr/>
      </xdr:nvSpPr>
      <xdr:spPr>
        <a:xfrm>
          <a:off x="13843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75963</xdr:rowOff>
    </xdr:from>
    <xdr:ext cx="762000" cy="259045"/>
    <xdr:sp macro="" textlink="">
      <xdr:nvSpPr>
        <xdr:cNvPr id="456" name="テキスト ボックス 455"/>
        <xdr:cNvSpPr txBox="1"/>
      </xdr:nvSpPr>
      <xdr:spPr>
        <a:xfrm>
          <a:off x="13512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25908</xdr:rowOff>
    </xdr:from>
    <xdr:to>
      <xdr:col>65</xdr:col>
      <xdr:colOff>53975</xdr:colOff>
      <xdr:row>74</xdr:row>
      <xdr:rowOff>127508</xdr:rowOff>
    </xdr:to>
    <xdr:sp macro="" textlink="">
      <xdr:nvSpPr>
        <xdr:cNvPr id="457" name="楕円 456"/>
        <xdr:cNvSpPr/>
      </xdr:nvSpPr>
      <xdr:spPr>
        <a:xfrm>
          <a:off x="12954000" y="127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137685</xdr:rowOff>
    </xdr:from>
    <xdr:ext cx="762000" cy="259045"/>
    <xdr:sp macro="" textlink="">
      <xdr:nvSpPr>
        <xdr:cNvPr id="458" name="テキスト ボックス 457"/>
        <xdr:cNvSpPr txBox="1"/>
      </xdr:nvSpPr>
      <xdr:spPr>
        <a:xfrm>
          <a:off x="12623800" y="124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14630</xdr:rowOff>
    </xdr:from>
    <xdr:to>
      <xdr:col>29</xdr:col>
      <xdr:colOff>127000</xdr:colOff>
      <xdr:row>15</xdr:row>
      <xdr:rowOff>48209</xdr:rowOff>
    </xdr:to>
    <xdr:cxnSp macro="">
      <xdr:nvCxnSpPr>
        <xdr:cNvPr id="50" name="直線コネクタ 49"/>
        <xdr:cNvCxnSpPr/>
      </xdr:nvCxnSpPr>
      <xdr:spPr bwMode="auto">
        <a:xfrm flipV="1">
          <a:off x="5003800" y="2634005"/>
          <a:ext cx="647700" cy="33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48209</xdr:rowOff>
    </xdr:from>
    <xdr:to>
      <xdr:col>26</xdr:col>
      <xdr:colOff>50800</xdr:colOff>
      <xdr:row>15</xdr:row>
      <xdr:rowOff>74397</xdr:rowOff>
    </xdr:to>
    <xdr:cxnSp macro="">
      <xdr:nvCxnSpPr>
        <xdr:cNvPr id="53" name="直線コネクタ 52"/>
        <xdr:cNvCxnSpPr/>
      </xdr:nvCxnSpPr>
      <xdr:spPr bwMode="auto">
        <a:xfrm flipV="1">
          <a:off x="4305300" y="2667584"/>
          <a:ext cx="698500" cy="26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74397</xdr:rowOff>
    </xdr:from>
    <xdr:to>
      <xdr:col>22</xdr:col>
      <xdr:colOff>114300</xdr:colOff>
      <xdr:row>15</xdr:row>
      <xdr:rowOff>107556</xdr:rowOff>
    </xdr:to>
    <xdr:cxnSp macro="">
      <xdr:nvCxnSpPr>
        <xdr:cNvPr id="56" name="直線コネクタ 55"/>
        <xdr:cNvCxnSpPr/>
      </xdr:nvCxnSpPr>
      <xdr:spPr bwMode="auto">
        <a:xfrm flipV="1">
          <a:off x="3606800" y="2693772"/>
          <a:ext cx="698500" cy="33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93447</xdr:rowOff>
    </xdr:from>
    <xdr:to>
      <xdr:col>18</xdr:col>
      <xdr:colOff>177800</xdr:colOff>
      <xdr:row>15</xdr:row>
      <xdr:rowOff>107556</xdr:rowOff>
    </xdr:to>
    <xdr:cxnSp macro="">
      <xdr:nvCxnSpPr>
        <xdr:cNvPr id="59" name="直線コネクタ 58"/>
        <xdr:cNvCxnSpPr/>
      </xdr:nvCxnSpPr>
      <xdr:spPr bwMode="auto">
        <a:xfrm>
          <a:off x="2908300" y="2712822"/>
          <a:ext cx="698500" cy="14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135280</xdr:rowOff>
    </xdr:from>
    <xdr:to>
      <xdr:col>29</xdr:col>
      <xdr:colOff>177800</xdr:colOff>
      <xdr:row>15</xdr:row>
      <xdr:rowOff>65430</xdr:rowOff>
    </xdr:to>
    <xdr:sp macro="" textlink="">
      <xdr:nvSpPr>
        <xdr:cNvPr id="69" name="楕円 68"/>
        <xdr:cNvSpPr/>
      </xdr:nvSpPr>
      <xdr:spPr bwMode="auto">
        <a:xfrm>
          <a:off x="5600700" y="2583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151807</xdr:rowOff>
    </xdr:from>
    <xdr:ext cx="762000" cy="259045"/>
    <xdr:sp macro="" textlink="">
      <xdr:nvSpPr>
        <xdr:cNvPr id="70" name="人口1人当たり決算額の推移該当値テキスト130"/>
        <xdr:cNvSpPr txBox="1"/>
      </xdr:nvSpPr>
      <xdr:spPr>
        <a:xfrm>
          <a:off x="5740400" y="24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168859</xdr:rowOff>
    </xdr:from>
    <xdr:to>
      <xdr:col>26</xdr:col>
      <xdr:colOff>101600</xdr:colOff>
      <xdr:row>15</xdr:row>
      <xdr:rowOff>99009</xdr:rowOff>
    </xdr:to>
    <xdr:sp macro="" textlink="">
      <xdr:nvSpPr>
        <xdr:cNvPr id="71" name="楕円 70"/>
        <xdr:cNvSpPr/>
      </xdr:nvSpPr>
      <xdr:spPr bwMode="auto">
        <a:xfrm>
          <a:off x="4953000" y="2616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109186</xdr:rowOff>
    </xdr:from>
    <xdr:ext cx="736600" cy="259045"/>
    <xdr:sp macro="" textlink="">
      <xdr:nvSpPr>
        <xdr:cNvPr id="72" name="テキスト ボックス 71"/>
        <xdr:cNvSpPr txBox="1"/>
      </xdr:nvSpPr>
      <xdr:spPr>
        <a:xfrm>
          <a:off x="4622800" y="2385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23597</xdr:rowOff>
    </xdr:from>
    <xdr:to>
      <xdr:col>22</xdr:col>
      <xdr:colOff>165100</xdr:colOff>
      <xdr:row>15</xdr:row>
      <xdr:rowOff>125197</xdr:rowOff>
    </xdr:to>
    <xdr:sp macro="" textlink="">
      <xdr:nvSpPr>
        <xdr:cNvPr id="73" name="楕円 72"/>
        <xdr:cNvSpPr/>
      </xdr:nvSpPr>
      <xdr:spPr bwMode="auto">
        <a:xfrm>
          <a:off x="4254500" y="2642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135374</xdr:rowOff>
    </xdr:from>
    <xdr:ext cx="762000" cy="259045"/>
    <xdr:sp macro="" textlink="">
      <xdr:nvSpPr>
        <xdr:cNvPr id="74" name="テキスト ボックス 73"/>
        <xdr:cNvSpPr txBox="1"/>
      </xdr:nvSpPr>
      <xdr:spPr>
        <a:xfrm>
          <a:off x="3924300" y="241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56756</xdr:rowOff>
    </xdr:from>
    <xdr:to>
      <xdr:col>19</xdr:col>
      <xdr:colOff>38100</xdr:colOff>
      <xdr:row>15</xdr:row>
      <xdr:rowOff>158356</xdr:rowOff>
    </xdr:to>
    <xdr:sp macro="" textlink="">
      <xdr:nvSpPr>
        <xdr:cNvPr id="75" name="楕円 74"/>
        <xdr:cNvSpPr/>
      </xdr:nvSpPr>
      <xdr:spPr bwMode="auto">
        <a:xfrm>
          <a:off x="3556000" y="2676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168533</xdr:rowOff>
    </xdr:from>
    <xdr:ext cx="762000" cy="259045"/>
    <xdr:sp macro="" textlink="">
      <xdr:nvSpPr>
        <xdr:cNvPr id="76" name="テキスト ボックス 75"/>
        <xdr:cNvSpPr txBox="1"/>
      </xdr:nvSpPr>
      <xdr:spPr>
        <a:xfrm>
          <a:off x="3225800" y="244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42647</xdr:rowOff>
    </xdr:from>
    <xdr:to>
      <xdr:col>15</xdr:col>
      <xdr:colOff>101600</xdr:colOff>
      <xdr:row>15</xdr:row>
      <xdr:rowOff>144247</xdr:rowOff>
    </xdr:to>
    <xdr:sp macro="" textlink="">
      <xdr:nvSpPr>
        <xdr:cNvPr id="77" name="楕円 76"/>
        <xdr:cNvSpPr/>
      </xdr:nvSpPr>
      <xdr:spPr bwMode="auto">
        <a:xfrm>
          <a:off x="2857500" y="2662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154424</xdr:rowOff>
    </xdr:from>
    <xdr:ext cx="762000" cy="259045"/>
    <xdr:sp macro="" textlink="">
      <xdr:nvSpPr>
        <xdr:cNvPr id="78" name="テキスト ボックス 77"/>
        <xdr:cNvSpPr txBox="1"/>
      </xdr:nvSpPr>
      <xdr:spPr>
        <a:xfrm>
          <a:off x="2527300" y="243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23837</xdr:rowOff>
    </xdr:from>
    <xdr:to>
      <xdr:col>29</xdr:col>
      <xdr:colOff>127000</xdr:colOff>
      <xdr:row>38</xdr:row>
      <xdr:rowOff>26427</xdr:rowOff>
    </xdr:to>
    <xdr:cxnSp macro="">
      <xdr:nvCxnSpPr>
        <xdr:cNvPr id="112" name="直線コネクタ 111"/>
        <xdr:cNvCxnSpPr/>
      </xdr:nvCxnSpPr>
      <xdr:spPr bwMode="auto">
        <a:xfrm flipV="1">
          <a:off x="5003800" y="7491437"/>
          <a:ext cx="647700" cy="2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26427</xdr:rowOff>
    </xdr:from>
    <xdr:to>
      <xdr:col>26</xdr:col>
      <xdr:colOff>50800</xdr:colOff>
      <xdr:row>38</xdr:row>
      <xdr:rowOff>26828</xdr:rowOff>
    </xdr:to>
    <xdr:cxnSp macro="">
      <xdr:nvCxnSpPr>
        <xdr:cNvPr id="115" name="直線コネクタ 114"/>
        <xdr:cNvCxnSpPr/>
      </xdr:nvCxnSpPr>
      <xdr:spPr bwMode="auto">
        <a:xfrm flipV="1">
          <a:off x="4305300" y="7494027"/>
          <a:ext cx="698500" cy="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26805</xdr:rowOff>
    </xdr:from>
    <xdr:to>
      <xdr:col>22</xdr:col>
      <xdr:colOff>114300</xdr:colOff>
      <xdr:row>38</xdr:row>
      <xdr:rowOff>26828</xdr:rowOff>
    </xdr:to>
    <xdr:cxnSp macro="">
      <xdr:nvCxnSpPr>
        <xdr:cNvPr id="118" name="直線コネクタ 117"/>
        <xdr:cNvCxnSpPr/>
      </xdr:nvCxnSpPr>
      <xdr:spPr bwMode="auto">
        <a:xfrm>
          <a:off x="3606800" y="7494405"/>
          <a:ext cx="698500" cy="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21592</xdr:rowOff>
    </xdr:from>
    <xdr:to>
      <xdr:col>18</xdr:col>
      <xdr:colOff>177800</xdr:colOff>
      <xdr:row>38</xdr:row>
      <xdr:rowOff>26805</xdr:rowOff>
    </xdr:to>
    <xdr:cxnSp macro="">
      <xdr:nvCxnSpPr>
        <xdr:cNvPr id="121" name="直線コネクタ 120"/>
        <xdr:cNvCxnSpPr/>
      </xdr:nvCxnSpPr>
      <xdr:spPr bwMode="auto">
        <a:xfrm>
          <a:off x="2908300" y="7489192"/>
          <a:ext cx="698500" cy="5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315937</xdr:rowOff>
    </xdr:from>
    <xdr:to>
      <xdr:col>29</xdr:col>
      <xdr:colOff>177800</xdr:colOff>
      <xdr:row>38</xdr:row>
      <xdr:rowOff>74637</xdr:rowOff>
    </xdr:to>
    <xdr:sp macro="" textlink="">
      <xdr:nvSpPr>
        <xdr:cNvPr id="131" name="楕円 130"/>
        <xdr:cNvSpPr/>
      </xdr:nvSpPr>
      <xdr:spPr bwMode="auto">
        <a:xfrm>
          <a:off x="5600700" y="7440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242308</xdr:rowOff>
    </xdr:from>
    <xdr:ext cx="762000" cy="259045"/>
    <xdr:sp macro="" textlink="">
      <xdr:nvSpPr>
        <xdr:cNvPr id="132" name="人口1人当たり決算額の推移該当値テキスト445"/>
        <xdr:cNvSpPr txBox="1"/>
      </xdr:nvSpPr>
      <xdr:spPr>
        <a:xfrm>
          <a:off x="5740400" y="736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318527</xdr:rowOff>
    </xdr:from>
    <xdr:to>
      <xdr:col>26</xdr:col>
      <xdr:colOff>101600</xdr:colOff>
      <xdr:row>38</xdr:row>
      <xdr:rowOff>77227</xdr:rowOff>
    </xdr:to>
    <xdr:sp macro="" textlink="">
      <xdr:nvSpPr>
        <xdr:cNvPr id="133" name="楕円 132"/>
        <xdr:cNvSpPr/>
      </xdr:nvSpPr>
      <xdr:spPr bwMode="auto">
        <a:xfrm>
          <a:off x="4953000" y="7443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62004</xdr:rowOff>
    </xdr:from>
    <xdr:ext cx="736600" cy="259045"/>
    <xdr:sp macro="" textlink="">
      <xdr:nvSpPr>
        <xdr:cNvPr id="134" name="テキスト ボックス 133"/>
        <xdr:cNvSpPr txBox="1"/>
      </xdr:nvSpPr>
      <xdr:spPr>
        <a:xfrm>
          <a:off x="4622800" y="752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318928</xdr:rowOff>
    </xdr:from>
    <xdr:to>
      <xdr:col>22</xdr:col>
      <xdr:colOff>165100</xdr:colOff>
      <xdr:row>38</xdr:row>
      <xdr:rowOff>77628</xdr:rowOff>
    </xdr:to>
    <xdr:sp macro="" textlink="">
      <xdr:nvSpPr>
        <xdr:cNvPr id="135" name="楕円 134"/>
        <xdr:cNvSpPr/>
      </xdr:nvSpPr>
      <xdr:spPr bwMode="auto">
        <a:xfrm>
          <a:off x="4254500" y="7443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62405</xdr:rowOff>
    </xdr:from>
    <xdr:ext cx="762000" cy="259045"/>
    <xdr:sp macro="" textlink="">
      <xdr:nvSpPr>
        <xdr:cNvPr id="136" name="テキスト ボックス 135"/>
        <xdr:cNvSpPr txBox="1"/>
      </xdr:nvSpPr>
      <xdr:spPr>
        <a:xfrm>
          <a:off x="3924300" y="753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318905</xdr:rowOff>
    </xdr:from>
    <xdr:to>
      <xdr:col>19</xdr:col>
      <xdr:colOff>38100</xdr:colOff>
      <xdr:row>38</xdr:row>
      <xdr:rowOff>77605</xdr:rowOff>
    </xdr:to>
    <xdr:sp macro="" textlink="">
      <xdr:nvSpPr>
        <xdr:cNvPr id="137" name="楕円 136"/>
        <xdr:cNvSpPr/>
      </xdr:nvSpPr>
      <xdr:spPr bwMode="auto">
        <a:xfrm>
          <a:off x="3556000" y="7443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62382</xdr:rowOff>
    </xdr:from>
    <xdr:ext cx="762000" cy="259045"/>
    <xdr:sp macro="" textlink="">
      <xdr:nvSpPr>
        <xdr:cNvPr id="138" name="テキスト ボックス 137"/>
        <xdr:cNvSpPr txBox="1"/>
      </xdr:nvSpPr>
      <xdr:spPr>
        <a:xfrm>
          <a:off x="3225800" y="752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313692</xdr:rowOff>
    </xdr:from>
    <xdr:to>
      <xdr:col>15</xdr:col>
      <xdr:colOff>101600</xdr:colOff>
      <xdr:row>38</xdr:row>
      <xdr:rowOff>72392</xdr:rowOff>
    </xdr:to>
    <xdr:sp macro="" textlink="">
      <xdr:nvSpPr>
        <xdr:cNvPr id="139" name="楕円 138"/>
        <xdr:cNvSpPr/>
      </xdr:nvSpPr>
      <xdr:spPr bwMode="auto">
        <a:xfrm>
          <a:off x="2857500" y="7438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57169</xdr:rowOff>
    </xdr:from>
    <xdr:ext cx="762000" cy="259045"/>
    <xdr:sp macro="" textlink="">
      <xdr:nvSpPr>
        <xdr:cNvPr id="140" name="テキスト ボックス 139"/>
        <xdr:cNvSpPr txBox="1"/>
      </xdr:nvSpPr>
      <xdr:spPr>
        <a:xfrm>
          <a:off x="2527300" y="752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35,377
35,136
603.14
28,164,974
27,113,882
817,453
14,440,785
22,852,785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152121</xdr:rowOff>
    </xdr:from>
    <xdr:to>
      <xdr:col>24</xdr:col>
      <xdr:colOff>63500</xdr:colOff>
      <xdr:row>32</xdr:row>
      <xdr:rowOff>159011</xdr:rowOff>
    </xdr:to>
    <xdr:cxnSp macro="">
      <xdr:nvCxnSpPr>
        <xdr:cNvPr id="63" name="直線コネクタ 62"/>
        <xdr:cNvCxnSpPr/>
      </xdr:nvCxnSpPr>
      <xdr:spPr>
        <a:xfrm flipV="1">
          <a:off x="3797300" y="5638521"/>
          <a:ext cx="838200" cy="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159011</xdr:rowOff>
    </xdr:from>
    <xdr:to>
      <xdr:col>19</xdr:col>
      <xdr:colOff>177800</xdr:colOff>
      <xdr:row>33</xdr:row>
      <xdr:rowOff>23419</xdr:rowOff>
    </xdr:to>
    <xdr:cxnSp macro="">
      <xdr:nvCxnSpPr>
        <xdr:cNvPr id="66" name="直線コネクタ 65"/>
        <xdr:cNvCxnSpPr/>
      </xdr:nvCxnSpPr>
      <xdr:spPr>
        <a:xfrm flipV="1">
          <a:off x="2908300" y="5645411"/>
          <a:ext cx="889000" cy="3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23419</xdr:rowOff>
    </xdr:from>
    <xdr:to>
      <xdr:col>15</xdr:col>
      <xdr:colOff>50800</xdr:colOff>
      <xdr:row>33</xdr:row>
      <xdr:rowOff>33292</xdr:rowOff>
    </xdr:to>
    <xdr:cxnSp macro="">
      <xdr:nvCxnSpPr>
        <xdr:cNvPr id="69" name="直線コネクタ 68"/>
        <xdr:cNvCxnSpPr/>
      </xdr:nvCxnSpPr>
      <xdr:spPr>
        <a:xfrm flipV="1">
          <a:off x="2019300" y="5681269"/>
          <a:ext cx="889000" cy="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15276</xdr:rowOff>
    </xdr:from>
    <xdr:to>
      <xdr:col>10</xdr:col>
      <xdr:colOff>114300</xdr:colOff>
      <xdr:row>33</xdr:row>
      <xdr:rowOff>33292</xdr:rowOff>
    </xdr:to>
    <xdr:cxnSp macro="">
      <xdr:nvCxnSpPr>
        <xdr:cNvPr id="72" name="直線コネクタ 71"/>
        <xdr:cNvCxnSpPr/>
      </xdr:nvCxnSpPr>
      <xdr:spPr>
        <a:xfrm>
          <a:off x="1130300" y="5673126"/>
          <a:ext cx="889000" cy="1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101321</xdr:rowOff>
    </xdr:from>
    <xdr:to>
      <xdr:col>24</xdr:col>
      <xdr:colOff>114300</xdr:colOff>
      <xdr:row>33</xdr:row>
      <xdr:rowOff>31471</xdr:rowOff>
    </xdr:to>
    <xdr:sp macro="" textlink="">
      <xdr:nvSpPr>
        <xdr:cNvPr id="82" name="楕円 81"/>
        <xdr:cNvSpPr/>
      </xdr:nvSpPr>
      <xdr:spPr>
        <a:xfrm>
          <a:off x="4584700" y="55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124198</xdr:rowOff>
    </xdr:from>
    <xdr:ext cx="599010" cy="259045"/>
    <xdr:sp macro="" textlink="">
      <xdr:nvSpPr>
        <xdr:cNvPr id="83" name="人件費該当値テキスト"/>
        <xdr:cNvSpPr txBox="1"/>
      </xdr:nvSpPr>
      <xdr:spPr>
        <a:xfrm>
          <a:off x="4686300" y="5439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108211</xdr:rowOff>
    </xdr:from>
    <xdr:to>
      <xdr:col>20</xdr:col>
      <xdr:colOff>38100</xdr:colOff>
      <xdr:row>33</xdr:row>
      <xdr:rowOff>38361</xdr:rowOff>
    </xdr:to>
    <xdr:sp macro="" textlink="">
      <xdr:nvSpPr>
        <xdr:cNvPr id="84" name="楕円 83"/>
        <xdr:cNvSpPr/>
      </xdr:nvSpPr>
      <xdr:spPr>
        <a:xfrm>
          <a:off x="3746500" y="559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54888</xdr:rowOff>
    </xdr:from>
    <xdr:ext cx="599010" cy="259045"/>
    <xdr:sp macro="" textlink="">
      <xdr:nvSpPr>
        <xdr:cNvPr id="85" name="テキスト ボックス 84"/>
        <xdr:cNvSpPr txBox="1"/>
      </xdr:nvSpPr>
      <xdr:spPr>
        <a:xfrm>
          <a:off x="3497795" y="5369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144069</xdr:rowOff>
    </xdr:from>
    <xdr:to>
      <xdr:col>15</xdr:col>
      <xdr:colOff>101600</xdr:colOff>
      <xdr:row>33</xdr:row>
      <xdr:rowOff>74219</xdr:rowOff>
    </xdr:to>
    <xdr:sp macro="" textlink="">
      <xdr:nvSpPr>
        <xdr:cNvPr id="86" name="楕円 85"/>
        <xdr:cNvSpPr/>
      </xdr:nvSpPr>
      <xdr:spPr>
        <a:xfrm>
          <a:off x="2857500" y="563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90746</xdr:rowOff>
    </xdr:from>
    <xdr:ext cx="599010" cy="259045"/>
    <xdr:sp macro="" textlink="">
      <xdr:nvSpPr>
        <xdr:cNvPr id="87" name="テキスト ボックス 86"/>
        <xdr:cNvSpPr txBox="1"/>
      </xdr:nvSpPr>
      <xdr:spPr>
        <a:xfrm>
          <a:off x="2608795" y="540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153942</xdr:rowOff>
    </xdr:from>
    <xdr:to>
      <xdr:col>10</xdr:col>
      <xdr:colOff>165100</xdr:colOff>
      <xdr:row>33</xdr:row>
      <xdr:rowOff>84092</xdr:rowOff>
    </xdr:to>
    <xdr:sp macro="" textlink="">
      <xdr:nvSpPr>
        <xdr:cNvPr id="88" name="楕円 87"/>
        <xdr:cNvSpPr/>
      </xdr:nvSpPr>
      <xdr:spPr>
        <a:xfrm>
          <a:off x="1968500" y="564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100619</xdr:rowOff>
    </xdr:from>
    <xdr:ext cx="599010" cy="259045"/>
    <xdr:sp macro="" textlink="">
      <xdr:nvSpPr>
        <xdr:cNvPr id="89" name="テキスト ボックス 88"/>
        <xdr:cNvSpPr txBox="1"/>
      </xdr:nvSpPr>
      <xdr:spPr>
        <a:xfrm>
          <a:off x="1719795" y="541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135926</xdr:rowOff>
    </xdr:from>
    <xdr:to>
      <xdr:col>6</xdr:col>
      <xdr:colOff>38100</xdr:colOff>
      <xdr:row>33</xdr:row>
      <xdr:rowOff>66076</xdr:rowOff>
    </xdr:to>
    <xdr:sp macro="" textlink="">
      <xdr:nvSpPr>
        <xdr:cNvPr id="90" name="楕円 89"/>
        <xdr:cNvSpPr/>
      </xdr:nvSpPr>
      <xdr:spPr>
        <a:xfrm>
          <a:off x="1079500" y="562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82603</xdr:rowOff>
    </xdr:from>
    <xdr:ext cx="599010" cy="259045"/>
    <xdr:sp macro="" textlink="">
      <xdr:nvSpPr>
        <xdr:cNvPr id="91" name="テキスト ボックス 90"/>
        <xdr:cNvSpPr txBox="1"/>
      </xdr:nvSpPr>
      <xdr:spPr>
        <a:xfrm>
          <a:off x="830795" y="539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48091</xdr:rowOff>
    </xdr:from>
    <xdr:to>
      <xdr:col>24</xdr:col>
      <xdr:colOff>63500</xdr:colOff>
      <xdr:row>56</xdr:row>
      <xdr:rowOff>77324</xdr:rowOff>
    </xdr:to>
    <xdr:cxnSp macro="">
      <xdr:nvCxnSpPr>
        <xdr:cNvPr id="118" name="直線コネクタ 117"/>
        <xdr:cNvCxnSpPr/>
      </xdr:nvCxnSpPr>
      <xdr:spPr>
        <a:xfrm flipV="1">
          <a:off x="3797300" y="9649291"/>
          <a:ext cx="838200" cy="2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77324</xdr:rowOff>
    </xdr:from>
    <xdr:to>
      <xdr:col>19</xdr:col>
      <xdr:colOff>177800</xdr:colOff>
      <xdr:row>56</xdr:row>
      <xdr:rowOff>122207</xdr:rowOff>
    </xdr:to>
    <xdr:cxnSp macro="">
      <xdr:nvCxnSpPr>
        <xdr:cNvPr id="121" name="直線コネクタ 120"/>
        <xdr:cNvCxnSpPr/>
      </xdr:nvCxnSpPr>
      <xdr:spPr>
        <a:xfrm flipV="1">
          <a:off x="2908300" y="9678524"/>
          <a:ext cx="889000" cy="4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122207</xdr:rowOff>
    </xdr:from>
    <xdr:to>
      <xdr:col>15</xdr:col>
      <xdr:colOff>50800</xdr:colOff>
      <xdr:row>56</xdr:row>
      <xdr:rowOff>124064</xdr:rowOff>
    </xdr:to>
    <xdr:cxnSp macro="">
      <xdr:nvCxnSpPr>
        <xdr:cNvPr id="124" name="直線コネクタ 123"/>
        <xdr:cNvCxnSpPr/>
      </xdr:nvCxnSpPr>
      <xdr:spPr>
        <a:xfrm flipV="1">
          <a:off x="2019300" y="9723407"/>
          <a:ext cx="889000" cy="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124064</xdr:rowOff>
    </xdr:from>
    <xdr:to>
      <xdr:col>10</xdr:col>
      <xdr:colOff>114300</xdr:colOff>
      <xdr:row>56</xdr:row>
      <xdr:rowOff>149425</xdr:rowOff>
    </xdr:to>
    <xdr:cxnSp macro="">
      <xdr:nvCxnSpPr>
        <xdr:cNvPr id="127" name="直線コネクタ 126"/>
        <xdr:cNvCxnSpPr/>
      </xdr:nvCxnSpPr>
      <xdr:spPr>
        <a:xfrm flipV="1">
          <a:off x="1130300" y="9725264"/>
          <a:ext cx="889000" cy="2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168741</xdr:rowOff>
    </xdr:from>
    <xdr:to>
      <xdr:col>24</xdr:col>
      <xdr:colOff>114300</xdr:colOff>
      <xdr:row>56</xdr:row>
      <xdr:rowOff>98891</xdr:rowOff>
    </xdr:to>
    <xdr:sp macro="" textlink="">
      <xdr:nvSpPr>
        <xdr:cNvPr id="137" name="楕円 136"/>
        <xdr:cNvSpPr/>
      </xdr:nvSpPr>
      <xdr:spPr>
        <a:xfrm>
          <a:off x="4584700" y="95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20168</xdr:rowOff>
    </xdr:from>
    <xdr:ext cx="534377" cy="259045"/>
    <xdr:sp macro="" textlink="">
      <xdr:nvSpPr>
        <xdr:cNvPr id="138" name="物件費該当値テキスト"/>
        <xdr:cNvSpPr txBox="1"/>
      </xdr:nvSpPr>
      <xdr:spPr>
        <a:xfrm>
          <a:off x="4686300" y="944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26524</xdr:rowOff>
    </xdr:from>
    <xdr:to>
      <xdr:col>20</xdr:col>
      <xdr:colOff>38100</xdr:colOff>
      <xdr:row>56</xdr:row>
      <xdr:rowOff>128124</xdr:rowOff>
    </xdr:to>
    <xdr:sp macro="" textlink="">
      <xdr:nvSpPr>
        <xdr:cNvPr id="139" name="楕円 138"/>
        <xdr:cNvSpPr/>
      </xdr:nvSpPr>
      <xdr:spPr>
        <a:xfrm>
          <a:off x="3746500" y="962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144651</xdr:rowOff>
    </xdr:from>
    <xdr:ext cx="534377" cy="259045"/>
    <xdr:sp macro="" textlink="">
      <xdr:nvSpPr>
        <xdr:cNvPr id="140" name="テキスト ボックス 139"/>
        <xdr:cNvSpPr txBox="1"/>
      </xdr:nvSpPr>
      <xdr:spPr>
        <a:xfrm>
          <a:off x="3530111" y="940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71407</xdr:rowOff>
    </xdr:from>
    <xdr:to>
      <xdr:col>15</xdr:col>
      <xdr:colOff>101600</xdr:colOff>
      <xdr:row>57</xdr:row>
      <xdr:rowOff>1557</xdr:rowOff>
    </xdr:to>
    <xdr:sp macro="" textlink="">
      <xdr:nvSpPr>
        <xdr:cNvPr id="141" name="楕円 140"/>
        <xdr:cNvSpPr/>
      </xdr:nvSpPr>
      <xdr:spPr>
        <a:xfrm>
          <a:off x="2857500" y="967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18084</xdr:rowOff>
    </xdr:from>
    <xdr:ext cx="534377" cy="259045"/>
    <xdr:sp macro="" textlink="">
      <xdr:nvSpPr>
        <xdr:cNvPr id="142" name="テキスト ボックス 141"/>
        <xdr:cNvSpPr txBox="1"/>
      </xdr:nvSpPr>
      <xdr:spPr>
        <a:xfrm>
          <a:off x="2641111" y="944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73264</xdr:rowOff>
    </xdr:from>
    <xdr:to>
      <xdr:col>10</xdr:col>
      <xdr:colOff>165100</xdr:colOff>
      <xdr:row>57</xdr:row>
      <xdr:rowOff>3414</xdr:rowOff>
    </xdr:to>
    <xdr:sp macro="" textlink="">
      <xdr:nvSpPr>
        <xdr:cNvPr id="143" name="楕円 142"/>
        <xdr:cNvSpPr/>
      </xdr:nvSpPr>
      <xdr:spPr>
        <a:xfrm>
          <a:off x="1968500" y="967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19941</xdr:rowOff>
    </xdr:from>
    <xdr:ext cx="534377" cy="259045"/>
    <xdr:sp macro="" textlink="">
      <xdr:nvSpPr>
        <xdr:cNvPr id="144" name="テキスト ボックス 143"/>
        <xdr:cNvSpPr txBox="1"/>
      </xdr:nvSpPr>
      <xdr:spPr>
        <a:xfrm>
          <a:off x="1752111" y="944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98625</xdr:rowOff>
    </xdr:from>
    <xdr:to>
      <xdr:col>6</xdr:col>
      <xdr:colOff>38100</xdr:colOff>
      <xdr:row>57</xdr:row>
      <xdr:rowOff>28775</xdr:rowOff>
    </xdr:to>
    <xdr:sp macro="" textlink="">
      <xdr:nvSpPr>
        <xdr:cNvPr id="145" name="楕円 144"/>
        <xdr:cNvSpPr/>
      </xdr:nvSpPr>
      <xdr:spPr>
        <a:xfrm>
          <a:off x="1079500" y="969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45302</xdr:rowOff>
    </xdr:from>
    <xdr:ext cx="534377" cy="259045"/>
    <xdr:sp macro="" textlink="">
      <xdr:nvSpPr>
        <xdr:cNvPr id="146" name="テキスト ボックス 145"/>
        <xdr:cNvSpPr txBox="1"/>
      </xdr:nvSpPr>
      <xdr:spPr>
        <a:xfrm>
          <a:off x="863111" y="947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58364</xdr:rowOff>
    </xdr:from>
    <xdr:to>
      <xdr:col>24</xdr:col>
      <xdr:colOff>63500</xdr:colOff>
      <xdr:row>78</xdr:row>
      <xdr:rowOff>62959</xdr:rowOff>
    </xdr:to>
    <xdr:cxnSp macro="">
      <xdr:nvCxnSpPr>
        <xdr:cNvPr id="173" name="直線コネクタ 172"/>
        <xdr:cNvCxnSpPr/>
      </xdr:nvCxnSpPr>
      <xdr:spPr>
        <a:xfrm>
          <a:off x="3797300" y="13431464"/>
          <a:ext cx="8382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58364</xdr:rowOff>
    </xdr:from>
    <xdr:to>
      <xdr:col>19</xdr:col>
      <xdr:colOff>177800</xdr:colOff>
      <xdr:row>78</xdr:row>
      <xdr:rowOff>75806</xdr:rowOff>
    </xdr:to>
    <xdr:cxnSp macro="">
      <xdr:nvCxnSpPr>
        <xdr:cNvPr id="176" name="直線コネクタ 175"/>
        <xdr:cNvCxnSpPr/>
      </xdr:nvCxnSpPr>
      <xdr:spPr>
        <a:xfrm flipV="1">
          <a:off x="2908300" y="13431464"/>
          <a:ext cx="889000" cy="1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60238</xdr:rowOff>
    </xdr:from>
    <xdr:to>
      <xdr:col>15</xdr:col>
      <xdr:colOff>50800</xdr:colOff>
      <xdr:row>78</xdr:row>
      <xdr:rowOff>75806</xdr:rowOff>
    </xdr:to>
    <xdr:cxnSp macro="">
      <xdr:nvCxnSpPr>
        <xdr:cNvPr id="179" name="直線コネクタ 178"/>
        <xdr:cNvCxnSpPr/>
      </xdr:nvCxnSpPr>
      <xdr:spPr>
        <a:xfrm>
          <a:off x="2019300" y="13433338"/>
          <a:ext cx="889000" cy="1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60238</xdr:rowOff>
    </xdr:from>
    <xdr:to>
      <xdr:col>10</xdr:col>
      <xdr:colOff>114300</xdr:colOff>
      <xdr:row>78</xdr:row>
      <xdr:rowOff>72058</xdr:rowOff>
    </xdr:to>
    <xdr:cxnSp macro="">
      <xdr:nvCxnSpPr>
        <xdr:cNvPr id="182" name="直線コネクタ 181"/>
        <xdr:cNvCxnSpPr/>
      </xdr:nvCxnSpPr>
      <xdr:spPr>
        <a:xfrm flipV="1">
          <a:off x="1130300" y="13433338"/>
          <a:ext cx="889000" cy="1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12159</xdr:rowOff>
    </xdr:from>
    <xdr:to>
      <xdr:col>24</xdr:col>
      <xdr:colOff>114300</xdr:colOff>
      <xdr:row>78</xdr:row>
      <xdr:rowOff>113759</xdr:rowOff>
    </xdr:to>
    <xdr:sp macro="" textlink="">
      <xdr:nvSpPr>
        <xdr:cNvPr id="192" name="楕円 191"/>
        <xdr:cNvSpPr/>
      </xdr:nvSpPr>
      <xdr:spPr>
        <a:xfrm>
          <a:off x="4584700" y="1338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98536</xdr:rowOff>
    </xdr:from>
    <xdr:ext cx="469744" cy="259045"/>
    <xdr:sp macro="" textlink="">
      <xdr:nvSpPr>
        <xdr:cNvPr id="193" name="維持補修費該当値テキスト"/>
        <xdr:cNvSpPr txBox="1"/>
      </xdr:nvSpPr>
      <xdr:spPr>
        <a:xfrm>
          <a:off x="4686300" y="1330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7564</xdr:rowOff>
    </xdr:from>
    <xdr:to>
      <xdr:col>20</xdr:col>
      <xdr:colOff>38100</xdr:colOff>
      <xdr:row>78</xdr:row>
      <xdr:rowOff>109164</xdr:rowOff>
    </xdr:to>
    <xdr:sp macro="" textlink="">
      <xdr:nvSpPr>
        <xdr:cNvPr id="194" name="楕円 193"/>
        <xdr:cNvSpPr/>
      </xdr:nvSpPr>
      <xdr:spPr>
        <a:xfrm>
          <a:off x="3746500" y="1338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100291</xdr:rowOff>
    </xdr:from>
    <xdr:ext cx="469744" cy="259045"/>
    <xdr:sp macro="" textlink="">
      <xdr:nvSpPr>
        <xdr:cNvPr id="195" name="テキスト ボックス 194"/>
        <xdr:cNvSpPr txBox="1"/>
      </xdr:nvSpPr>
      <xdr:spPr>
        <a:xfrm>
          <a:off x="3562428" y="1347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25006</xdr:rowOff>
    </xdr:from>
    <xdr:to>
      <xdr:col>15</xdr:col>
      <xdr:colOff>101600</xdr:colOff>
      <xdr:row>78</xdr:row>
      <xdr:rowOff>126606</xdr:rowOff>
    </xdr:to>
    <xdr:sp macro="" textlink="">
      <xdr:nvSpPr>
        <xdr:cNvPr id="196" name="楕円 195"/>
        <xdr:cNvSpPr/>
      </xdr:nvSpPr>
      <xdr:spPr>
        <a:xfrm>
          <a:off x="2857500" y="133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117733</xdr:rowOff>
    </xdr:from>
    <xdr:ext cx="469744" cy="259045"/>
    <xdr:sp macro="" textlink="">
      <xdr:nvSpPr>
        <xdr:cNvPr id="197" name="テキスト ボックス 196"/>
        <xdr:cNvSpPr txBox="1"/>
      </xdr:nvSpPr>
      <xdr:spPr>
        <a:xfrm>
          <a:off x="2673428" y="1349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9438</xdr:rowOff>
    </xdr:from>
    <xdr:to>
      <xdr:col>10</xdr:col>
      <xdr:colOff>165100</xdr:colOff>
      <xdr:row>78</xdr:row>
      <xdr:rowOff>111038</xdr:rowOff>
    </xdr:to>
    <xdr:sp macro="" textlink="">
      <xdr:nvSpPr>
        <xdr:cNvPr id="198" name="楕円 197"/>
        <xdr:cNvSpPr/>
      </xdr:nvSpPr>
      <xdr:spPr>
        <a:xfrm>
          <a:off x="1968500" y="1338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102165</xdr:rowOff>
    </xdr:from>
    <xdr:ext cx="469744" cy="259045"/>
    <xdr:sp macro="" textlink="">
      <xdr:nvSpPr>
        <xdr:cNvPr id="199" name="テキスト ボックス 198"/>
        <xdr:cNvSpPr txBox="1"/>
      </xdr:nvSpPr>
      <xdr:spPr>
        <a:xfrm>
          <a:off x="1784428" y="134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21258</xdr:rowOff>
    </xdr:from>
    <xdr:to>
      <xdr:col>6</xdr:col>
      <xdr:colOff>38100</xdr:colOff>
      <xdr:row>78</xdr:row>
      <xdr:rowOff>122858</xdr:rowOff>
    </xdr:to>
    <xdr:sp macro="" textlink="">
      <xdr:nvSpPr>
        <xdr:cNvPr id="200" name="楕円 199"/>
        <xdr:cNvSpPr/>
      </xdr:nvSpPr>
      <xdr:spPr>
        <a:xfrm>
          <a:off x="1079500" y="1339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113985</xdr:rowOff>
    </xdr:from>
    <xdr:ext cx="469744" cy="259045"/>
    <xdr:sp macro="" textlink="">
      <xdr:nvSpPr>
        <xdr:cNvPr id="201" name="テキスト ボックス 200"/>
        <xdr:cNvSpPr txBox="1"/>
      </xdr:nvSpPr>
      <xdr:spPr>
        <a:xfrm>
          <a:off x="895428" y="13487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24028</xdr:rowOff>
    </xdr:from>
    <xdr:to>
      <xdr:col>24</xdr:col>
      <xdr:colOff>63500</xdr:colOff>
      <xdr:row>94</xdr:row>
      <xdr:rowOff>84443</xdr:rowOff>
    </xdr:to>
    <xdr:cxnSp macro="">
      <xdr:nvCxnSpPr>
        <xdr:cNvPr id="231" name="直線コネクタ 230"/>
        <xdr:cNvCxnSpPr/>
      </xdr:nvCxnSpPr>
      <xdr:spPr>
        <a:xfrm flipV="1">
          <a:off x="3797300" y="16140328"/>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84443</xdr:rowOff>
    </xdr:from>
    <xdr:to>
      <xdr:col>19</xdr:col>
      <xdr:colOff>177800</xdr:colOff>
      <xdr:row>94</xdr:row>
      <xdr:rowOff>127445</xdr:rowOff>
    </xdr:to>
    <xdr:cxnSp macro="">
      <xdr:nvCxnSpPr>
        <xdr:cNvPr id="234" name="直線コネクタ 233"/>
        <xdr:cNvCxnSpPr/>
      </xdr:nvCxnSpPr>
      <xdr:spPr>
        <a:xfrm flipV="1">
          <a:off x="2908300" y="16200743"/>
          <a:ext cx="889000" cy="4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77673</xdr:rowOff>
    </xdr:from>
    <xdr:to>
      <xdr:col>15</xdr:col>
      <xdr:colOff>50800</xdr:colOff>
      <xdr:row>94</xdr:row>
      <xdr:rowOff>127445</xdr:rowOff>
    </xdr:to>
    <xdr:cxnSp macro="">
      <xdr:nvCxnSpPr>
        <xdr:cNvPr id="237" name="直線コネクタ 236"/>
        <xdr:cNvCxnSpPr/>
      </xdr:nvCxnSpPr>
      <xdr:spPr>
        <a:xfrm>
          <a:off x="2019300" y="16193973"/>
          <a:ext cx="889000" cy="4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77673</xdr:rowOff>
    </xdr:from>
    <xdr:to>
      <xdr:col>10</xdr:col>
      <xdr:colOff>114300</xdr:colOff>
      <xdr:row>95</xdr:row>
      <xdr:rowOff>86068</xdr:rowOff>
    </xdr:to>
    <xdr:cxnSp macro="">
      <xdr:nvCxnSpPr>
        <xdr:cNvPr id="240" name="直線コネクタ 239"/>
        <xdr:cNvCxnSpPr/>
      </xdr:nvCxnSpPr>
      <xdr:spPr>
        <a:xfrm flipV="1">
          <a:off x="1130300" y="16193973"/>
          <a:ext cx="889000" cy="17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33165</xdr:rowOff>
    </xdr:from>
    <xdr:ext cx="534377" cy="259045"/>
    <xdr:sp macro="" textlink="">
      <xdr:nvSpPr>
        <xdr:cNvPr id="244" name="テキスト ボックス 243"/>
        <xdr:cNvSpPr txBox="1"/>
      </xdr:nvSpPr>
      <xdr:spPr>
        <a:xfrm>
          <a:off x="863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144678</xdr:rowOff>
    </xdr:from>
    <xdr:to>
      <xdr:col>24</xdr:col>
      <xdr:colOff>114300</xdr:colOff>
      <xdr:row>94</xdr:row>
      <xdr:rowOff>74828</xdr:rowOff>
    </xdr:to>
    <xdr:sp macro="" textlink="">
      <xdr:nvSpPr>
        <xdr:cNvPr id="250" name="楕円 249"/>
        <xdr:cNvSpPr/>
      </xdr:nvSpPr>
      <xdr:spPr>
        <a:xfrm>
          <a:off x="4584700" y="1608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167555</xdr:rowOff>
    </xdr:from>
    <xdr:ext cx="599010" cy="259045"/>
    <xdr:sp macro="" textlink="">
      <xdr:nvSpPr>
        <xdr:cNvPr id="251" name="扶助費該当値テキスト"/>
        <xdr:cNvSpPr txBox="1"/>
      </xdr:nvSpPr>
      <xdr:spPr>
        <a:xfrm>
          <a:off x="4686300" y="159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33643</xdr:rowOff>
    </xdr:from>
    <xdr:to>
      <xdr:col>20</xdr:col>
      <xdr:colOff>38100</xdr:colOff>
      <xdr:row>94</xdr:row>
      <xdr:rowOff>135243</xdr:rowOff>
    </xdr:to>
    <xdr:sp macro="" textlink="">
      <xdr:nvSpPr>
        <xdr:cNvPr id="252" name="楕円 251"/>
        <xdr:cNvSpPr/>
      </xdr:nvSpPr>
      <xdr:spPr>
        <a:xfrm>
          <a:off x="3746500" y="1614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151770</xdr:rowOff>
    </xdr:from>
    <xdr:ext cx="599010" cy="259045"/>
    <xdr:sp macro="" textlink="">
      <xdr:nvSpPr>
        <xdr:cNvPr id="253" name="テキスト ボックス 252"/>
        <xdr:cNvSpPr txBox="1"/>
      </xdr:nvSpPr>
      <xdr:spPr>
        <a:xfrm>
          <a:off x="3497795" y="1592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76645</xdr:rowOff>
    </xdr:from>
    <xdr:to>
      <xdr:col>15</xdr:col>
      <xdr:colOff>101600</xdr:colOff>
      <xdr:row>95</xdr:row>
      <xdr:rowOff>6795</xdr:rowOff>
    </xdr:to>
    <xdr:sp macro="" textlink="">
      <xdr:nvSpPr>
        <xdr:cNvPr id="254" name="楕円 253"/>
        <xdr:cNvSpPr/>
      </xdr:nvSpPr>
      <xdr:spPr>
        <a:xfrm>
          <a:off x="2857500" y="1619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23322</xdr:rowOff>
    </xdr:from>
    <xdr:ext cx="599010" cy="259045"/>
    <xdr:sp macro="" textlink="">
      <xdr:nvSpPr>
        <xdr:cNvPr id="255" name="テキスト ボックス 254"/>
        <xdr:cNvSpPr txBox="1"/>
      </xdr:nvSpPr>
      <xdr:spPr>
        <a:xfrm>
          <a:off x="2608795" y="159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26873</xdr:rowOff>
    </xdr:from>
    <xdr:to>
      <xdr:col>10</xdr:col>
      <xdr:colOff>165100</xdr:colOff>
      <xdr:row>94</xdr:row>
      <xdr:rowOff>128473</xdr:rowOff>
    </xdr:to>
    <xdr:sp macro="" textlink="">
      <xdr:nvSpPr>
        <xdr:cNvPr id="256" name="楕円 255"/>
        <xdr:cNvSpPr/>
      </xdr:nvSpPr>
      <xdr:spPr>
        <a:xfrm>
          <a:off x="1968500" y="1614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145000</xdr:rowOff>
    </xdr:from>
    <xdr:ext cx="599010" cy="259045"/>
    <xdr:sp macro="" textlink="">
      <xdr:nvSpPr>
        <xdr:cNvPr id="257" name="テキスト ボックス 256"/>
        <xdr:cNvSpPr txBox="1"/>
      </xdr:nvSpPr>
      <xdr:spPr>
        <a:xfrm>
          <a:off x="1719795" y="1591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35268</xdr:rowOff>
    </xdr:from>
    <xdr:to>
      <xdr:col>6</xdr:col>
      <xdr:colOff>38100</xdr:colOff>
      <xdr:row>95</xdr:row>
      <xdr:rowOff>136868</xdr:rowOff>
    </xdr:to>
    <xdr:sp macro="" textlink="">
      <xdr:nvSpPr>
        <xdr:cNvPr id="258" name="楕円 257"/>
        <xdr:cNvSpPr/>
      </xdr:nvSpPr>
      <xdr:spPr>
        <a:xfrm>
          <a:off x="1079500" y="163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153395</xdr:rowOff>
    </xdr:from>
    <xdr:ext cx="599010" cy="259045"/>
    <xdr:sp macro="" textlink="">
      <xdr:nvSpPr>
        <xdr:cNvPr id="259" name="テキスト ボックス 258"/>
        <xdr:cNvSpPr txBox="1"/>
      </xdr:nvSpPr>
      <xdr:spPr>
        <a:xfrm>
          <a:off x="830795" y="16098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65577</xdr:rowOff>
    </xdr:from>
    <xdr:to>
      <xdr:col>55</xdr:col>
      <xdr:colOff>0</xdr:colOff>
      <xdr:row>36</xdr:row>
      <xdr:rowOff>80921</xdr:rowOff>
    </xdr:to>
    <xdr:cxnSp macro="">
      <xdr:nvCxnSpPr>
        <xdr:cNvPr id="284" name="直線コネクタ 283"/>
        <xdr:cNvCxnSpPr/>
      </xdr:nvCxnSpPr>
      <xdr:spPr>
        <a:xfrm flipV="1">
          <a:off x="9639300" y="6237777"/>
          <a:ext cx="838200" cy="1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80344</xdr:rowOff>
    </xdr:from>
    <xdr:to>
      <xdr:col>50</xdr:col>
      <xdr:colOff>114300</xdr:colOff>
      <xdr:row>36</xdr:row>
      <xdr:rowOff>80921</xdr:rowOff>
    </xdr:to>
    <xdr:cxnSp macro="">
      <xdr:nvCxnSpPr>
        <xdr:cNvPr id="287" name="直線コネクタ 286"/>
        <xdr:cNvCxnSpPr/>
      </xdr:nvCxnSpPr>
      <xdr:spPr>
        <a:xfrm>
          <a:off x="8750300" y="6252544"/>
          <a:ext cx="889000" cy="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80344</xdr:rowOff>
    </xdr:from>
    <xdr:to>
      <xdr:col>45</xdr:col>
      <xdr:colOff>177800</xdr:colOff>
      <xdr:row>36</xdr:row>
      <xdr:rowOff>101901</xdr:rowOff>
    </xdr:to>
    <xdr:cxnSp macro="">
      <xdr:nvCxnSpPr>
        <xdr:cNvPr id="290" name="直線コネクタ 289"/>
        <xdr:cNvCxnSpPr/>
      </xdr:nvCxnSpPr>
      <xdr:spPr>
        <a:xfrm flipV="1">
          <a:off x="7861300" y="6252544"/>
          <a:ext cx="889000" cy="2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101901</xdr:rowOff>
    </xdr:from>
    <xdr:to>
      <xdr:col>41</xdr:col>
      <xdr:colOff>50800</xdr:colOff>
      <xdr:row>36</xdr:row>
      <xdr:rowOff>111633</xdr:rowOff>
    </xdr:to>
    <xdr:cxnSp macro="">
      <xdr:nvCxnSpPr>
        <xdr:cNvPr id="293" name="直線コネクタ 292"/>
        <xdr:cNvCxnSpPr/>
      </xdr:nvCxnSpPr>
      <xdr:spPr>
        <a:xfrm flipV="1">
          <a:off x="6972300" y="6274101"/>
          <a:ext cx="889000" cy="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14777</xdr:rowOff>
    </xdr:from>
    <xdr:to>
      <xdr:col>55</xdr:col>
      <xdr:colOff>50800</xdr:colOff>
      <xdr:row>36</xdr:row>
      <xdr:rowOff>116377</xdr:rowOff>
    </xdr:to>
    <xdr:sp macro="" textlink="">
      <xdr:nvSpPr>
        <xdr:cNvPr id="303" name="楕円 302"/>
        <xdr:cNvSpPr/>
      </xdr:nvSpPr>
      <xdr:spPr>
        <a:xfrm>
          <a:off x="10426700" y="618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164654</xdr:rowOff>
    </xdr:from>
    <xdr:ext cx="534377" cy="259045"/>
    <xdr:sp macro="" textlink="">
      <xdr:nvSpPr>
        <xdr:cNvPr id="304" name="補助費等該当値テキスト"/>
        <xdr:cNvSpPr txBox="1"/>
      </xdr:nvSpPr>
      <xdr:spPr>
        <a:xfrm>
          <a:off x="10528300" y="616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30121</xdr:rowOff>
    </xdr:from>
    <xdr:to>
      <xdr:col>50</xdr:col>
      <xdr:colOff>165100</xdr:colOff>
      <xdr:row>36</xdr:row>
      <xdr:rowOff>131721</xdr:rowOff>
    </xdr:to>
    <xdr:sp macro="" textlink="">
      <xdr:nvSpPr>
        <xdr:cNvPr id="305" name="楕円 304"/>
        <xdr:cNvSpPr/>
      </xdr:nvSpPr>
      <xdr:spPr>
        <a:xfrm>
          <a:off x="9588500" y="620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122848</xdr:rowOff>
    </xdr:from>
    <xdr:ext cx="534377" cy="259045"/>
    <xdr:sp macro="" textlink="">
      <xdr:nvSpPr>
        <xdr:cNvPr id="306" name="テキスト ボックス 305"/>
        <xdr:cNvSpPr txBox="1"/>
      </xdr:nvSpPr>
      <xdr:spPr>
        <a:xfrm>
          <a:off x="9372111" y="629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29544</xdr:rowOff>
    </xdr:from>
    <xdr:to>
      <xdr:col>46</xdr:col>
      <xdr:colOff>38100</xdr:colOff>
      <xdr:row>36</xdr:row>
      <xdr:rowOff>131144</xdr:rowOff>
    </xdr:to>
    <xdr:sp macro="" textlink="">
      <xdr:nvSpPr>
        <xdr:cNvPr id="307" name="楕円 306"/>
        <xdr:cNvSpPr/>
      </xdr:nvSpPr>
      <xdr:spPr>
        <a:xfrm>
          <a:off x="8699500" y="620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122271</xdr:rowOff>
    </xdr:from>
    <xdr:ext cx="534377" cy="259045"/>
    <xdr:sp macro="" textlink="">
      <xdr:nvSpPr>
        <xdr:cNvPr id="308" name="テキスト ボックス 307"/>
        <xdr:cNvSpPr txBox="1"/>
      </xdr:nvSpPr>
      <xdr:spPr>
        <a:xfrm>
          <a:off x="8483111" y="629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51101</xdr:rowOff>
    </xdr:from>
    <xdr:to>
      <xdr:col>41</xdr:col>
      <xdr:colOff>101600</xdr:colOff>
      <xdr:row>36</xdr:row>
      <xdr:rowOff>152701</xdr:rowOff>
    </xdr:to>
    <xdr:sp macro="" textlink="">
      <xdr:nvSpPr>
        <xdr:cNvPr id="309" name="楕円 308"/>
        <xdr:cNvSpPr/>
      </xdr:nvSpPr>
      <xdr:spPr>
        <a:xfrm>
          <a:off x="7810500" y="622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143828</xdr:rowOff>
    </xdr:from>
    <xdr:ext cx="534377" cy="259045"/>
    <xdr:sp macro="" textlink="">
      <xdr:nvSpPr>
        <xdr:cNvPr id="310" name="テキスト ボックス 309"/>
        <xdr:cNvSpPr txBox="1"/>
      </xdr:nvSpPr>
      <xdr:spPr>
        <a:xfrm>
          <a:off x="7594111" y="631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60833</xdr:rowOff>
    </xdr:from>
    <xdr:to>
      <xdr:col>36</xdr:col>
      <xdr:colOff>165100</xdr:colOff>
      <xdr:row>36</xdr:row>
      <xdr:rowOff>162433</xdr:rowOff>
    </xdr:to>
    <xdr:sp macro="" textlink="">
      <xdr:nvSpPr>
        <xdr:cNvPr id="311" name="楕円 310"/>
        <xdr:cNvSpPr/>
      </xdr:nvSpPr>
      <xdr:spPr>
        <a:xfrm>
          <a:off x="6921500" y="623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153560</xdr:rowOff>
    </xdr:from>
    <xdr:ext cx="534377" cy="259045"/>
    <xdr:sp macro="" textlink="">
      <xdr:nvSpPr>
        <xdr:cNvPr id="312" name="テキスト ボックス 311"/>
        <xdr:cNvSpPr txBox="1"/>
      </xdr:nvSpPr>
      <xdr:spPr>
        <a:xfrm>
          <a:off x="6705111" y="632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72158</xdr:rowOff>
    </xdr:from>
    <xdr:to>
      <xdr:col>55</xdr:col>
      <xdr:colOff>0</xdr:colOff>
      <xdr:row>56</xdr:row>
      <xdr:rowOff>127356</xdr:rowOff>
    </xdr:to>
    <xdr:cxnSp macro="">
      <xdr:nvCxnSpPr>
        <xdr:cNvPr id="339" name="直線コネクタ 338"/>
        <xdr:cNvCxnSpPr/>
      </xdr:nvCxnSpPr>
      <xdr:spPr>
        <a:xfrm flipV="1">
          <a:off x="9639300" y="9330458"/>
          <a:ext cx="838200" cy="39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4154</xdr:rowOff>
    </xdr:from>
    <xdr:to>
      <xdr:col>50</xdr:col>
      <xdr:colOff>114300</xdr:colOff>
      <xdr:row>56</xdr:row>
      <xdr:rowOff>127356</xdr:rowOff>
    </xdr:to>
    <xdr:cxnSp macro="">
      <xdr:nvCxnSpPr>
        <xdr:cNvPr id="342" name="直線コネクタ 341"/>
        <xdr:cNvCxnSpPr/>
      </xdr:nvCxnSpPr>
      <xdr:spPr>
        <a:xfrm>
          <a:off x="8750300" y="9605354"/>
          <a:ext cx="889000" cy="1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4154</xdr:rowOff>
    </xdr:from>
    <xdr:to>
      <xdr:col>45</xdr:col>
      <xdr:colOff>177800</xdr:colOff>
      <xdr:row>56</xdr:row>
      <xdr:rowOff>148506</xdr:rowOff>
    </xdr:to>
    <xdr:cxnSp macro="">
      <xdr:nvCxnSpPr>
        <xdr:cNvPr id="345" name="直線コネクタ 344"/>
        <xdr:cNvCxnSpPr/>
      </xdr:nvCxnSpPr>
      <xdr:spPr>
        <a:xfrm flipV="1">
          <a:off x="7861300" y="9605354"/>
          <a:ext cx="889000" cy="14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4990</xdr:rowOff>
    </xdr:from>
    <xdr:to>
      <xdr:col>41</xdr:col>
      <xdr:colOff>50800</xdr:colOff>
      <xdr:row>56</xdr:row>
      <xdr:rowOff>148506</xdr:rowOff>
    </xdr:to>
    <xdr:cxnSp macro="">
      <xdr:nvCxnSpPr>
        <xdr:cNvPr id="348" name="直線コネクタ 347"/>
        <xdr:cNvCxnSpPr/>
      </xdr:nvCxnSpPr>
      <xdr:spPr>
        <a:xfrm>
          <a:off x="6972300" y="9606190"/>
          <a:ext cx="889000" cy="14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133808</xdr:rowOff>
    </xdr:from>
    <xdr:ext cx="534377" cy="259045"/>
    <xdr:sp macro="" textlink="">
      <xdr:nvSpPr>
        <xdr:cNvPr id="352" name="テキスト ボックス 351"/>
        <xdr:cNvSpPr txBox="1"/>
      </xdr:nvSpPr>
      <xdr:spPr>
        <a:xfrm>
          <a:off x="6705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21358</xdr:rowOff>
    </xdr:from>
    <xdr:to>
      <xdr:col>55</xdr:col>
      <xdr:colOff>50800</xdr:colOff>
      <xdr:row>54</xdr:row>
      <xdr:rowOff>122958</xdr:rowOff>
    </xdr:to>
    <xdr:sp macro="" textlink="">
      <xdr:nvSpPr>
        <xdr:cNvPr id="358" name="楕円 357"/>
        <xdr:cNvSpPr/>
      </xdr:nvSpPr>
      <xdr:spPr>
        <a:xfrm>
          <a:off x="10426700" y="927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44235</xdr:rowOff>
    </xdr:from>
    <xdr:ext cx="599010" cy="259045"/>
    <xdr:sp macro="" textlink="">
      <xdr:nvSpPr>
        <xdr:cNvPr id="359" name="普通建設事業費該当値テキスト"/>
        <xdr:cNvSpPr txBox="1"/>
      </xdr:nvSpPr>
      <xdr:spPr>
        <a:xfrm>
          <a:off x="10528300" y="91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76556</xdr:rowOff>
    </xdr:from>
    <xdr:to>
      <xdr:col>50</xdr:col>
      <xdr:colOff>165100</xdr:colOff>
      <xdr:row>57</xdr:row>
      <xdr:rowOff>6706</xdr:rowOff>
    </xdr:to>
    <xdr:sp macro="" textlink="">
      <xdr:nvSpPr>
        <xdr:cNvPr id="360" name="楕円 359"/>
        <xdr:cNvSpPr/>
      </xdr:nvSpPr>
      <xdr:spPr>
        <a:xfrm>
          <a:off x="9588500" y="967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169283</xdr:rowOff>
    </xdr:from>
    <xdr:ext cx="534377" cy="259045"/>
    <xdr:sp macro="" textlink="">
      <xdr:nvSpPr>
        <xdr:cNvPr id="361" name="テキスト ボックス 360"/>
        <xdr:cNvSpPr txBox="1"/>
      </xdr:nvSpPr>
      <xdr:spPr>
        <a:xfrm>
          <a:off x="9372111" y="977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124804</xdr:rowOff>
    </xdr:from>
    <xdr:to>
      <xdr:col>46</xdr:col>
      <xdr:colOff>38100</xdr:colOff>
      <xdr:row>56</xdr:row>
      <xdr:rowOff>54954</xdr:rowOff>
    </xdr:to>
    <xdr:sp macro="" textlink="">
      <xdr:nvSpPr>
        <xdr:cNvPr id="362" name="楕円 361"/>
        <xdr:cNvSpPr/>
      </xdr:nvSpPr>
      <xdr:spPr>
        <a:xfrm>
          <a:off x="8699500" y="955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71481</xdr:rowOff>
    </xdr:from>
    <xdr:ext cx="599010" cy="259045"/>
    <xdr:sp macro="" textlink="">
      <xdr:nvSpPr>
        <xdr:cNvPr id="363" name="テキスト ボックス 362"/>
        <xdr:cNvSpPr txBox="1"/>
      </xdr:nvSpPr>
      <xdr:spPr>
        <a:xfrm>
          <a:off x="8450795" y="932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97706</xdr:rowOff>
    </xdr:from>
    <xdr:to>
      <xdr:col>41</xdr:col>
      <xdr:colOff>101600</xdr:colOff>
      <xdr:row>57</xdr:row>
      <xdr:rowOff>27856</xdr:rowOff>
    </xdr:to>
    <xdr:sp macro="" textlink="">
      <xdr:nvSpPr>
        <xdr:cNvPr id="364" name="楕円 363"/>
        <xdr:cNvSpPr/>
      </xdr:nvSpPr>
      <xdr:spPr>
        <a:xfrm>
          <a:off x="7810500" y="969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18983</xdr:rowOff>
    </xdr:from>
    <xdr:ext cx="534377" cy="259045"/>
    <xdr:sp macro="" textlink="">
      <xdr:nvSpPr>
        <xdr:cNvPr id="365" name="テキスト ボックス 364"/>
        <xdr:cNvSpPr txBox="1"/>
      </xdr:nvSpPr>
      <xdr:spPr>
        <a:xfrm>
          <a:off x="7594111" y="97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125640</xdr:rowOff>
    </xdr:from>
    <xdr:to>
      <xdr:col>36</xdr:col>
      <xdr:colOff>165100</xdr:colOff>
      <xdr:row>56</xdr:row>
      <xdr:rowOff>55790</xdr:rowOff>
    </xdr:to>
    <xdr:sp macro="" textlink="">
      <xdr:nvSpPr>
        <xdr:cNvPr id="366" name="楕円 365"/>
        <xdr:cNvSpPr/>
      </xdr:nvSpPr>
      <xdr:spPr>
        <a:xfrm>
          <a:off x="6921500" y="95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72317</xdr:rowOff>
    </xdr:from>
    <xdr:ext cx="599010" cy="259045"/>
    <xdr:sp macro="" textlink="">
      <xdr:nvSpPr>
        <xdr:cNvPr id="367" name="テキスト ボックス 366"/>
        <xdr:cNvSpPr txBox="1"/>
      </xdr:nvSpPr>
      <xdr:spPr>
        <a:xfrm>
          <a:off x="6672795" y="933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22817</xdr:rowOff>
    </xdr:from>
    <xdr:to>
      <xdr:col>55</xdr:col>
      <xdr:colOff>0</xdr:colOff>
      <xdr:row>78</xdr:row>
      <xdr:rowOff>123295</xdr:rowOff>
    </xdr:to>
    <xdr:cxnSp macro="">
      <xdr:nvCxnSpPr>
        <xdr:cNvPr id="396" name="直線コネクタ 395"/>
        <xdr:cNvCxnSpPr/>
      </xdr:nvCxnSpPr>
      <xdr:spPr>
        <a:xfrm>
          <a:off x="9639300" y="13395917"/>
          <a:ext cx="838200" cy="10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150864</xdr:rowOff>
    </xdr:from>
    <xdr:to>
      <xdr:col>50</xdr:col>
      <xdr:colOff>114300</xdr:colOff>
      <xdr:row>78</xdr:row>
      <xdr:rowOff>22817</xdr:rowOff>
    </xdr:to>
    <xdr:cxnSp macro="">
      <xdr:nvCxnSpPr>
        <xdr:cNvPr id="399" name="直線コネクタ 398"/>
        <xdr:cNvCxnSpPr/>
      </xdr:nvCxnSpPr>
      <xdr:spPr>
        <a:xfrm>
          <a:off x="8750300" y="13352514"/>
          <a:ext cx="889000" cy="4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150864</xdr:rowOff>
    </xdr:from>
    <xdr:to>
      <xdr:col>45</xdr:col>
      <xdr:colOff>177800</xdr:colOff>
      <xdr:row>78</xdr:row>
      <xdr:rowOff>79220</xdr:rowOff>
    </xdr:to>
    <xdr:cxnSp macro="">
      <xdr:nvCxnSpPr>
        <xdr:cNvPr id="402" name="直線コネクタ 401"/>
        <xdr:cNvCxnSpPr/>
      </xdr:nvCxnSpPr>
      <xdr:spPr>
        <a:xfrm flipV="1">
          <a:off x="7861300" y="13352514"/>
          <a:ext cx="889000" cy="9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51996</xdr:rowOff>
    </xdr:from>
    <xdr:ext cx="534377" cy="259045"/>
    <xdr:sp macro="" textlink="">
      <xdr:nvSpPr>
        <xdr:cNvPr id="404" name="テキスト ボックス 403"/>
        <xdr:cNvSpPr txBox="1"/>
      </xdr:nvSpPr>
      <xdr:spPr>
        <a:xfrm>
          <a:off x="8483111" y="134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101882</xdr:rowOff>
    </xdr:from>
    <xdr:to>
      <xdr:col>41</xdr:col>
      <xdr:colOff>50800</xdr:colOff>
      <xdr:row>78</xdr:row>
      <xdr:rowOff>79220</xdr:rowOff>
    </xdr:to>
    <xdr:cxnSp macro="">
      <xdr:nvCxnSpPr>
        <xdr:cNvPr id="405" name="直線コネクタ 404"/>
        <xdr:cNvCxnSpPr/>
      </xdr:nvCxnSpPr>
      <xdr:spPr>
        <a:xfrm>
          <a:off x="6972300" y="13132082"/>
          <a:ext cx="889000" cy="32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121262</xdr:rowOff>
    </xdr:from>
    <xdr:ext cx="534377" cy="259045"/>
    <xdr:sp macro="" textlink="">
      <xdr:nvSpPr>
        <xdr:cNvPr id="409" name="テキスト ボックス 408"/>
        <xdr:cNvSpPr txBox="1"/>
      </xdr:nvSpPr>
      <xdr:spPr>
        <a:xfrm>
          <a:off x="6705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72495</xdr:rowOff>
    </xdr:from>
    <xdr:to>
      <xdr:col>55</xdr:col>
      <xdr:colOff>50800</xdr:colOff>
      <xdr:row>79</xdr:row>
      <xdr:rowOff>2645</xdr:rowOff>
    </xdr:to>
    <xdr:sp macro="" textlink="">
      <xdr:nvSpPr>
        <xdr:cNvPr id="415" name="楕円 414"/>
        <xdr:cNvSpPr/>
      </xdr:nvSpPr>
      <xdr:spPr>
        <a:xfrm>
          <a:off x="10426700" y="1344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158872</xdr:rowOff>
    </xdr:from>
    <xdr:ext cx="534377" cy="259045"/>
    <xdr:sp macro="" textlink="">
      <xdr:nvSpPr>
        <xdr:cNvPr id="416" name="普通建設事業費 （ うち新規整備　）該当値テキスト"/>
        <xdr:cNvSpPr txBox="1"/>
      </xdr:nvSpPr>
      <xdr:spPr>
        <a:xfrm>
          <a:off x="10528300" y="133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143467</xdr:rowOff>
    </xdr:from>
    <xdr:to>
      <xdr:col>50</xdr:col>
      <xdr:colOff>165100</xdr:colOff>
      <xdr:row>78</xdr:row>
      <xdr:rowOff>73617</xdr:rowOff>
    </xdr:to>
    <xdr:sp macro="" textlink="">
      <xdr:nvSpPr>
        <xdr:cNvPr id="417" name="楕円 416"/>
        <xdr:cNvSpPr/>
      </xdr:nvSpPr>
      <xdr:spPr>
        <a:xfrm>
          <a:off x="9588500" y="1334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90144</xdr:rowOff>
    </xdr:from>
    <xdr:ext cx="534377" cy="259045"/>
    <xdr:sp macro="" textlink="">
      <xdr:nvSpPr>
        <xdr:cNvPr id="418" name="テキスト ボックス 417"/>
        <xdr:cNvSpPr txBox="1"/>
      </xdr:nvSpPr>
      <xdr:spPr>
        <a:xfrm>
          <a:off x="9372111" y="1312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100064</xdr:rowOff>
    </xdr:from>
    <xdr:to>
      <xdr:col>46</xdr:col>
      <xdr:colOff>38100</xdr:colOff>
      <xdr:row>78</xdr:row>
      <xdr:rowOff>30214</xdr:rowOff>
    </xdr:to>
    <xdr:sp macro="" textlink="">
      <xdr:nvSpPr>
        <xdr:cNvPr id="419" name="楕円 418"/>
        <xdr:cNvSpPr/>
      </xdr:nvSpPr>
      <xdr:spPr>
        <a:xfrm>
          <a:off x="8699500" y="133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46741</xdr:rowOff>
    </xdr:from>
    <xdr:ext cx="534377" cy="259045"/>
    <xdr:sp macro="" textlink="">
      <xdr:nvSpPr>
        <xdr:cNvPr id="420" name="テキスト ボックス 419"/>
        <xdr:cNvSpPr txBox="1"/>
      </xdr:nvSpPr>
      <xdr:spPr>
        <a:xfrm>
          <a:off x="8483111" y="1307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28420</xdr:rowOff>
    </xdr:from>
    <xdr:to>
      <xdr:col>41</xdr:col>
      <xdr:colOff>101600</xdr:colOff>
      <xdr:row>78</xdr:row>
      <xdr:rowOff>130020</xdr:rowOff>
    </xdr:to>
    <xdr:sp macro="" textlink="">
      <xdr:nvSpPr>
        <xdr:cNvPr id="421" name="楕円 420"/>
        <xdr:cNvSpPr/>
      </xdr:nvSpPr>
      <xdr:spPr>
        <a:xfrm>
          <a:off x="7810500" y="134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121147</xdr:rowOff>
    </xdr:from>
    <xdr:ext cx="534377" cy="259045"/>
    <xdr:sp macro="" textlink="">
      <xdr:nvSpPr>
        <xdr:cNvPr id="422" name="テキスト ボックス 421"/>
        <xdr:cNvSpPr txBox="1"/>
      </xdr:nvSpPr>
      <xdr:spPr>
        <a:xfrm>
          <a:off x="7594111" y="1349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51082</xdr:rowOff>
    </xdr:from>
    <xdr:to>
      <xdr:col>36</xdr:col>
      <xdr:colOff>165100</xdr:colOff>
      <xdr:row>76</xdr:row>
      <xdr:rowOff>152682</xdr:rowOff>
    </xdr:to>
    <xdr:sp macro="" textlink="">
      <xdr:nvSpPr>
        <xdr:cNvPr id="423" name="楕円 422"/>
        <xdr:cNvSpPr/>
      </xdr:nvSpPr>
      <xdr:spPr>
        <a:xfrm>
          <a:off x="6921500" y="1308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169209</xdr:rowOff>
    </xdr:from>
    <xdr:ext cx="534377" cy="259045"/>
    <xdr:sp macro="" textlink="">
      <xdr:nvSpPr>
        <xdr:cNvPr id="424" name="テキスト ボックス 423"/>
        <xdr:cNvSpPr txBox="1"/>
      </xdr:nvSpPr>
      <xdr:spPr>
        <a:xfrm>
          <a:off x="6705111" y="1285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130350</xdr:rowOff>
    </xdr:from>
    <xdr:to>
      <xdr:col>55</xdr:col>
      <xdr:colOff>0</xdr:colOff>
      <xdr:row>97</xdr:row>
      <xdr:rowOff>99642</xdr:rowOff>
    </xdr:to>
    <xdr:cxnSp macro="">
      <xdr:nvCxnSpPr>
        <xdr:cNvPr id="453" name="直線コネクタ 452"/>
        <xdr:cNvCxnSpPr/>
      </xdr:nvCxnSpPr>
      <xdr:spPr>
        <a:xfrm flipV="1">
          <a:off x="9639300" y="16075200"/>
          <a:ext cx="838200" cy="65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20797</xdr:rowOff>
    </xdr:from>
    <xdr:to>
      <xdr:col>50</xdr:col>
      <xdr:colOff>114300</xdr:colOff>
      <xdr:row>97</xdr:row>
      <xdr:rowOff>99642</xdr:rowOff>
    </xdr:to>
    <xdr:cxnSp macro="">
      <xdr:nvCxnSpPr>
        <xdr:cNvPr id="456" name="直線コネクタ 455"/>
        <xdr:cNvCxnSpPr/>
      </xdr:nvCxnSpPr>
      <xdr:spPr>
        <a:xfrm>
          <a:off x="8750300" y="16651447"/>
          <a:ext cx="889000" cy="7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20797</xdr:rowOff>
    </xdr:from>
    <xdr:to>
      <xdr:col>45</xdr:col>
      <xdr:colOff>177800</xdr:colOff>
      <xdr:row>97</xdr:row>
      <xdr:rowOff>119035</xdr:rowOff>
    </xdr:to>
    <xdr:cxnSp macro="">
      <xdr:nvCxnSpPr>
        <xdr:cNvPr id="459" name="直線コネクタ 458"/>
        <xdr:cNvCxnSpPr/>
      </xdr:nvCxnSpPr>
      <xdr:spPr>
        <a:xfrm flipV="1">
          <a:off x="7861300" y="16651447"/>
          <a:ext cx="889000" cy="9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82369</xdr:rowOff>
    </xdr:from>
    <xdr:ext cx="534377" cy="259045"/>
    <xdr:sp macro="" textlink="">
      <xdr:nvSpPr>
        <xdr:cNvPr id="461" name="テキスト ボックス 460"/>
        <xdr:cNvSpPr txBox="1"/>
      </xdr:nvSpPr>
      <xdr:spPr>
        <a:xfrm>
          <a:off x="8483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119035</xdr:rowOff>
    </xdr:from>
    <xdr:to>
      <xdr:col>41</xdr:col>
      <xdr:colOff>50800</xdr:colOff>
      <xdr:row>97</xdr:row>
      <xdr:rowOff>160198</xdr:rowOff>
    </xdr:to>
    <xdr:cxnSp macro="">
      <xdr:nvCxnSpPr>
        <xdr:cNvPr id="462" name="直線コネクタ 461"/>
        <xdr:cNvCxnSpPr/>
      </xdr:nvCxnSpPr>
      <xdr:spPr>
        <a:xfrm flipV="1">
          <a:off x="6972300" y="16749685"/>
          <a:ext cx="889000" cy="4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79550</xdr:rowOff>
    </xdr:from>
    <xdr:to>
      <xdr:col>55</xdr:col>
      <xdr:colOff>50800</xdr:colOff>
      <xdr:row>94</xdr:row>
      <xdr:rowOff>9700</xdr:rowOff>
    </xdr:to>
    <xdr:sp macro="" textlink="">
      <xdr:nvSpPr>
        <xdr:cNvPr id="472" name="楕円 471"/>
        <xdr:cNvSpPr/>
      </xdr:nvSpPr>
      <xdr:spPr>
        <a:xfrm>
          <a:off x="10426700" y="1602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102427</xdr:rowOff>
    </xdr:from>
    <xdr:ext cx="599010" cy="259045"/>
    <xdr:sp macro="" textlink="">
      <xdr:nvSpPr>
        <xdr:cNvPr id="473" name="普通建設事業費 （ うち更新整備　）該当値テキスト"/>
        <xdr:cNvSpPr txBox="1"/>
      </xdr:nvSpPr>
      <xdr:spPr>
        <a:xfrm>
          <a:off x="10528300" y="158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48842</xdr:rowOff>
    </xdr:from>
    <xdr:to>
      <xdr:col>50</xdr:col>
      <xdr:colOff>165100</xdr:colOff>
      <xdr:row>97</xdr:row>
      <xdr:rowOff>150442</xdr:rowOff>
    </xdr:to>
    <xdr:sp macro="" textlink="">
      <xdr:nvSpPr>
        <xdr:cNvPr id="474" name="楕円 473"/>
        <xdr:cNvSpPr/>
      </xdr:nvSpPr>
      <xdr:spPr>
        <a:xfrm>
          <a:off x="9588500" y="1667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141569</xdr:rowOff>
    </xdr:from>
    <xdr:ext cx="534377" cy="259045"/>
    <xdr:sp macro="" textlink="">
      <xdr:nvSpPr>
        <xdr:cNvPr id="475" name="テキスト ボックス 474"/>
        <xdr:cNvSpPr txBox="1"/>
      </xdr:nvSpPr>
      <xdr:spPr>
        <a:xfrm>
          <a:off x="9372111" y="1677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141447</xdr:rowOff>
    </xdr:from>
    <xdr:to>
      <xdr:col>46</xdr:col>
      <xdr:colOff>38100</xdr:colOff>
      <xdr:row>97</xdr:row>
      <xdr:rowOff>71597</xdr:rowOff>
    </xdr:to>
    <xdr:sp macro="" textlink="">
      <xdr:nvSpPr>
        <xdr:cNvPr id="476" name="楕円 475"/>
        <xdr:cNvSpPr/>
      </xdr:nvSpPr>
      <xdr:spPr>
        <a:xfrm>
          <a:off x="8699500" y="1660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88124</xdr:rowOff>
    </xdr:from>
    <xdr:ext cx="534377" cy="259045"/>
    <xdr:sp macro="" textlink="">
      <xdr:nvSpPr>
        <xdr:cNvPr id="477" name="テキスト ボックス 476"/>
        <xdr:cNvSpPr txBox="1"/>
      </xdr:nvSpPr>
      <xdr:spPr>
        <a:xfrm>
          <a:off x="8483111" y="1637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68235</xdr:rowOff>
    </xdr:from>
    <xdr:to>
      <xdr:col>41</xdr:col>
      <xdr:colOff>101600</xdr:colOff>
      <xdr:row>97</xdr:row>
      <xdr:rowOff>169835</xdr:rowOff>
    </xdr:to>
    <xdr:sp macro="" textlink="">
      <xdr:nvSpPr>
        <xdr:cNvPr id="478" name="楕円 477"/>
        <xdr:cNvSpPr/>
      </xdr:nvSpPr>
      <xdr:spPr>
        <a:xfrm>
          <a:off x="7810500" y="1669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160962</xdr:rowOff>
    </xdr:from>
    <xdr:ext cx="534377" cy="259045"/>
    <xdr:sp macro="" textlink="">
      <xdr:nvSpPr>
        <xdr:cNvPr id="479" name="テキスト ボックス 478"/>
        <xdr:cNvSpPr txBox="1"/>
      </xdr:nvSpPr>
      <xdr:spPr>
        <a:xfrm>
          <a:off x="7594111" y="1679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109398</xdr:rowOff>
    </xdr:from>
    <xdr:to>
      <xdr:col>36</xdr:col>
      <xdr:colOff>165100</xdr:colOff>
      <xdr:row>98</xdr:row>
      <xdr:rowOff>39548</xdr:rowOff>
    </xdr:to>
    <xdr:sp macro="" textlink="">
      <xdr:nvSpPr>
        <xdr:cNvPr id="480" name="楕円 479"/>
        <xdr:cNvSpPr/>
      </xdr:nvSpPr>
      <xdr:spPr>
        <a:xfrm>
          <a:off x="6921500" y="1674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30675</xdr:rowOff>
    </xdr:from>
    <xdr:ext cx="534377" cy="259045"/>
    <xdr:sp macro="" textlink="">
      <xdr:nvSpPr>
        <xdr:cNvPr id="481" name="テキスト ボックス 480"/>
        <xdr:cNvSpPr txBox="1"/>
      </xdr:nvSpPr>
      <xdr:spPr>
        <a:xfrm>
          <a:off x="6705111" y="1683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49468</xdr:rowOff>
    </xdr:from>
    <xdr:to>
      <xdr:col>85</xdr:col>
      <xdr:colOff>127000</xdr:colOff>
      <xdr:row>37</xdr:row>
      <xdr:rowOff>87645</xdr:rowOff>
    </xdr:to>
    <xdr:cxnSp macro="">
      <xdr:nvCxnSpPr>
        <xdr:cNvPr id="512" name="直線コネクタ 511"/>
        <xdr:cNvCxnSpPr/>
      </xdr:nvCxnSpPr>
      <xdr:spPr>
        <a:xfrm>
          <a:off x="15481300" y="6221668"/>
          <a:ext cx="838200" cy="20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32759</xdr:rowOff>
    </xdr:from>
    <xdr:ext cx="534377" cy="259045"/>
    <xdr:sp macro="" textlink="">
      <xdr:nvSpPr>
        <xdr:cNvPr id="513" name="災害復旧事業費平均値テキスト"/>
        <xdr:cNvSpPr txBox="1"/>
      </xdr:nvSpPr>
      <xdr:spPr>
        <a:xfrm>
          <a:off x="16370300" y="654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49468</xdr:rowOff>
    </xdr:from>
    <xdr:to>
      <xdr:col>81</xdr:col>
      <xdr:colOff>50800</xdr:colOff>
      <xdr:row>37</xdr:row>
      <xdr:rowOff>141235</xdr:rowOff>
    </xdr:to>
    <xdr:cxnSp macro="">
      <xdr:nvCxnSpPr>
        <xdr:cNvPr id="515" name="直線コネクタ 514"/>
        <xdr:cNvCxnSpPr/>
      </xdr:nvCxnSpPr>
      <xdr:spPr>
        <a:xfrm flipV="1">
          <a:off x="14592300" y="6221668"/>
          <a:ext cx="889000" cy="26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163503</xdr:rowOff>
    </xdr:from>
    <xdr:ext cx="469744" cy="259045"/>
    <xdr:sp macro="" textlink="">
      <xdr:nvSpPr>
        <xdr:cNvPr id="517" name="テキスト ボックス 516"/>
        <xdr:cNvSpPr txBox="1"/>
      </xdr:nvSpPr>
      <xdr:spPr>
        <a:xfrm>
          <a:off x="15246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141235</xdr:rowOff>
    </xdr:from>
    <xdr:to>
      <xdr:col>76</xdr:col>
      <xdr:colOff>114300</xdr:colOff>
      <xdr:row>38</xdr:row>
      <xdr:rowOff>169680</xdr:rowOff>
    </xdr:to>
    <xdr:cxnSp macro="">
      <xdr:nvCxnSpPr>
        <xdr:cNvPr id="518" name="直線コネクタ 517"/>
        <xdr:cNvCxnSpPr/>
      </xdr:nvCxnSpPr>
      <xdr:spPr>
        <a:xfrm flipV="1">
          <a:off x="13703300" y="6484885"/>
          <a:ext cx="889000" cy="19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53693</xdr:rowOff>
    </xdr:from>
    <xdr:ext cx="469744" cy="259045"/>
    <xdr:sp macro="" textlink="">
      <xdr:nvSpPr>
        <xdr:cNvPr id="520" name="テキスト ボックス 519"/>
        <xdr:cNvSpPr txBox="1"/>
      </xdr:nvSpPr>
      <xdr:spPr>
        <a:xfrm>
          <a:off x="14357428" y="674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169680</xdr:rowOff>
    </xdr:from>
    <xdr:to>
      <xdr:col>71</xdr:col>
      <xdr:colOff>177800</xdr:colOff>
      <xdr:row>39</xdr:row>
      <xdr:rowOff>33124</xdr:rowOff>
    </xdr:to>
    <xdr:cxnSp macro="">
      <xdr:nvCxnSpPr>
        <xdr:cNvPr id="521" name="直線コネクタ 520"/>
        <xdr:cNvCxnSpPr/>
      </xdr:nvCxnSpPr>
      <xdr:spPr>
        <a:xfrm flipV="1">
          <a:off x="12814300" y="6684780"/>
          <a:ext cx="889000" cy="3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72258</xdr:rowOff>
    </xdr:from>
    <xdr:ext cx="469744" cy="259045"/>
    <xdr:sp macro="" textlink="">
      <xdr:nvSpPr>
        <xdr:cNvPr id="523" name="テキスト ボックス 522"/>
        <xdr:cNvSpPr txBox="1"/>
      </xdr:nvSpPr>
      <xdr:spPr>
        <a:xfrm>
          <a:off x="13468428" y="675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36845</xdr:rowOff>
    </xdr:from>
    <xdr:to>
      <xdr:col>85</xdr:col>
      <xdr:colOff>177800</xdr:colOff>
      <xdr:row>37</xdr:row>
      <xdr:rowOff>138445</xdr:rowOff>
    </xdr:to>
    <xdr:sp macro="" textlink="">
      <xdr:nvSpPr>
        <xdr:cNvPr id="531" name="楕円 530"/>
        <xdr:cNvSpPr/>
      </xdr:nvSpPr>
      <xdr:spPr>
        <a:xfrm>
          <a:off x="16268700" y="638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59722</xdr:rowOff>
    </xdr:from>
    <xdr:ext cx="534377" cy="259045"/>
    <xdr:sp macro="" textlink="">
      <xdr:nvSpPr>
        <xdr:cNvPr id="532" name="災害復旧事業費該当値テキスト"/>
        <xdr:cNvSpPr txBox="1"/>
      </xdr:nvSpPr>
      <xdr:spPr>
        <a:xfrm>
          <a:off x="16370300" y="623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170118</xdr:rowOff>
    </xdr:from>
    <xdr:to>
      <xdr:col>81</xdr:col>
      <xdr:colOff>101600</xdr:colOff>
      <xdr:row>36</xdr:row>
      <xdr:rowOff>100268</xdr:rowOff>
    </xdr:to>
    <xdr:sp macro="" textlink="">
      <xdr:nvSpPr>
        <xdr:cNvPr id="533" name="楕円 532"/>
        <xdr:cNvSpPr/>
      </xdr:nvSpPr>
      <xdr:spPr>
        <a:xfrm>
          <a:off x="15430500" y="617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116795</xdr:rowOff>
    </xdr:from>
    <xdr:ext cx="534377" cy="259045"/>
    <xdr:sp macro="" textlink="">
      <xdr:nvSpPr>
        <xdr:cNvPr id="534" name="テキスト ボックス 533"/>
        <xdr:cNvSpPr txBox="1"/>
      </xdr:nvSpPr>
      <xdr:spPr>
        <a:xfrm>
          <a:off x="15214111" y="594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90435</xdr:rowOff>
    </xdr:from>
    <xdr:to>
      <xdr:col>76</xdr:col>
      <xdr:colOff>165100</xdr:colOff>
      <xdr:row>38</xdr:row>
      <xdr:rowOff>20585</xdr:rowOff>
    </xdr:to>
    <xdr:sp macro="" textlink="">
      <xdr:nvSpPr>
        <xdr:cNvPr id="535" name="楕円 534"/>
        <xdr:cNvSpPr/>
      </xdr:nvSpPr>
      <xdr:spPr>
        <a:xfrm>
          <a:off x="14541500" y="643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37112</xdr:rowOff>
    </xdr:from>
    <xdr:ext cx="534377" cy="259045"/>
    <xdr:sp macro="" textlink="">
      <xdr:nvSpPr>
        <xdr:cNvPr id="536" name="テキスト ボックス 535"/>
        <xdr:cNvSpPr txBox="1"/>
      </xdr:nvSpPr>
      <xdr:spPr>
        <a:xfrm>
          <a:off x="14325111" y="620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118880</xdr:rowOff>
    </xdr:from>
    <xdr:to>
      <xdr:col>72</xdr:col>
      <xdr:colOff>38100</xdr:colOff>
      <xdr:row>39</xdr:row>
      <xdr:rowOff>49030</xdr:rowOff>
    </xdr:to>
    <xdr:sp macro="" textlink="">
      <xdr:nvSpPr>
        <xdr:cNvPr id="537" name="楕円 536"/>
        <xdr:cNvSpPr/>
      </xdr:nvSpPr>
      <xdr:spPr>
        <a:xfrm>
          <a:off x="13652500" y="66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65556</xdr:rowOff>
    </xdr:from>
    <xdr:ext cx="469744" cy="259045"/>
    <xdr:sp macro="" textlink="">
      <xdr:nvSpPr>
        <xdr:cNvPr id="538" name="テキスト ボックス 537"/>
        <xdr:cNvSpPr txBox="1"/>
      </xdr:nvSpPr>
      <xdr:spPr>
        <a:xfrm>
          <a:off x="1346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153774</xdr:rowOff>
    </xdr:from>
    <xdr:to>
      <xdr:col>67</xdr:col>
      <xdr:colOff>101600</xdr:colOff>
      <xdr:row>39</xdr:row>
      <xdr:rowOff>83924</xdr:rowOff>
    </xdr:to>
    <xdr:sp macro="" textlink="">
      <xdr:nvSpPr>
        <xdr:cNvPr id="539" name="楕円 538"/>
        <xdr:cNvSpPr/>
      </xdr:nvSpPr>
      <xdr:spPr>
        <a:xfrm>
          <a:off x="12763500" y="666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75051</xdr:rowOff>
    </xdr:from>
    <xdr:ext cx="469744" cy="259045"/>
    <xdr:sp macro="" textlink="">
      <xdr:nvSpPr>
        <xdr:cNvPr id="540" name="テキスト ボックス 539"/>
        <xdr:cNvSpPr txBox="1"/>
      </xdr:nvSpPr>
      <xdr:spPr>
        <a:xfrm>
          <a:off x="12579428" y="676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1795</xdr:rowOff>
    </xdr:from>
    <xdr:to>
      <xdr:col>85</xdr:col>
      <xdr:colOff>127000</xdr:colOff>
      <xdr:row>78</xdr:row>
      <xdr:rowOff>5490</xdr:rowOff>
    </xdr:to>
    <xdr:cxnSp macro="">
      <xdr:nvCxnSpPr>
        <xdr:cNvPr id="622" name="直線コネクタ 621"/>
        <xdr:cNvCxnSpPr/>
      </xdr:nvCxnSpPr>
      <xdr:spPr>
        <a:xfrm>
          <a:off x="15481300" y="13374895"/>
          <a:ext cx="838200" cy="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170920</xdr:rowOff>
    </xdr:from>
    <xdr:to>
      <xdr:col>81</xdr:col>
      <xdr:colOff>50800</xdr:colOff>
      <xdr:row>78</xdr:row>
      <xdr:rowOff>1795</xdr:rowOff>
    </xdr:to>
    <xdr:cxnSp macro="">
      <xdr:nvCxnSpPr>
        <xdr:cNvPr id="625" name="直線コネクタ 624"/>
        <xdr:cNvCxnSpPr/>
      </xdr:nvCxnSpPr>
      <xdr:spPr>
        <a:xfrm>
          <a:off x="14592300" y="13372570"/>
          <a:ext cx="889000" cy="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163680</xdr:rowOff>
    </xdr:from>
    <xdr:to>
      <xdr:col>76</xdr:col>
      <xdr:colOff>114300</xdr:colOff>
      <xdr:row>77</xdr:row>
      <xdr:rowOff>170920</xdr:rowOff>
    </xdr:to>
    <xdr:cxnSp macro="">
      <xdr:nvCxnSpPr>
        <xdr:cNvPr id="628" name="直線コネクタ 627"/>
        <xdr:cNvCxnSpPr/>
      </xdr:nvCxnSpPr>
      <xdr:spPr>
        <a:xfrm>
          <a:off x="13703300" y="13365330"/>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148817</xdr:rowOff>
    </xdr:from>
    <xdr:to>
      <xdr:col>71</xdr:col>
      <xdr:colOff>177800</xdr:colOff>
      <xdr:row>77</xdr:row>
      <xdr:rowOff>163680</xdr:rowOff>
    </xdr:to>
    <xdr:cxnSp macro="">
      <xdr:nvCxnSpPr>
        <xdr:cNvPr id="631" name="直線コネクタ 630"/>
        <xdr:cNvCxnSpPr/>
      </xdr:nvCxnSpPr>
      <xdr:spPr>
        <a:xfrm>
          <a:off x="12814300" y="13350467"/>
          <a:ext cx="889000" cy="1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81573</xdr:rowOff>
    </xdr:from>
    <xdr:ext cx="534377" cy="259045"/>
    <xdr:sp macro="" textlink="">
      <xdr:nvSpPr>
        <xdr:cNvPr id="635" name="テキスト ボックス 634"/>
        <xdr:cNvSpPr txBox="1"/>
      </xdr:nvSpPr>
      <xdr:spPr>
        <a:xfrm>
          <a:off x="12547111" y="134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126140</xdr:rowOff>
    </xdr:from>
    <xdr:to>
      <xdr:col>85</xdr:col>
      <xdr:colOff>177800</xdr:colOff>
      <xdr:row>78</xdr:row>
      <xdr:rowOff>56290</xdr:rowOff>
    </xdr:to>
    <xdr:sp macro="" textlink="">
      <xdr:nvSpPr>
        <xdr:cNvPr id="641" name="楕円 640"/>
        <xdr:cNvSpPr/>
      </xdr:nvSpPr>
      <xdr:spPr>
        <a:xfrm>
          <a:off x="16268700" y="1332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149017</xdr:rowOff>
    </xdr:from>
    <xdr:ext cx="534377" cy="259045"/>
    <xdr:sp macro="" textlink="">
      <xdr:nvSpPr>
        <xdr:cNvPr id="642" name="公債費該当値テキスト"/>
        <xdr:cNvSpPr txBox="1"/>
      </xdr:nvSpPr>
      <xdr:spPr>
        <a:xfrm>
          <a:off x="16370300" y="1317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122445</xdr:rowOff>
    </xdr:from>
    <xdr:to>
      <xdr:col>81</xdr:col>
      <xdr:colOff>101600</xdr:colOff>
      <xdr:row>78</xdr:row>
      <xdr:rowOff>52595</xdr:rowOff>
    </xdr:to>
    <xdr:sp macro="" textlink="">
      <xdr:nvSpPr>
        <xdr:cNvPr id="643" name="楕円 642"/>
        <xdr:cNvSpPr/>
      </xdr:nvSpPr>
      <xdr:spPr>
        <a:xfrm>
          <a:off x="15430500" y="1332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69122</xdr:rowOff>
    </xdr:from>
    <xdr:ext cx="534377" cy="259045"/>
    <xdr:sp macro="" textlink="">
      <xdr:nvSpPr>
        <xdr:cNvPr id="644" name="テキスト ボックス 643"/>
        <xdr:cNvSpPr txBox="1"/>
      </xdr:nvSpPr>
      <xdr:spPr>
        <a:xfrm>
          <a:off x="15214111" y="13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120120</xdr:rowOff>
    </xdr:from>
    <xdr:to>
      <xdr:col>76</xdr:col>
      <xdr:colOff>165100</xdr:colOff>
      <xdr:row>78</xdr:row>
      <xdr:rowOff>50270</xdr:rowOff>
    </xdr:to>
    <xdr:sp macro="" textlink="">
      <xdr:nvSpPr>
        <xdr:cNvPr id="645" name="楕円 644"/>
        <xdr:cNvSpPr/>
      </xdr:nvSpPr>
      <xdr:spPr>
        <a:xfrm>
          <a:off x="14541500" y="1332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66797</xdr:rowOff>
    </xdr:from>
    <xdr:ext cx="534377" cy="259045"/>
    <xdr:sp macro="" textlink="">
      <xdr:nvSpPr>
        <xdr:cNvPr id="646" name="テキスト ボックス 645"/>
        <xdr:cNvSpPr txBox="1"/>
      </xdr:nvSpPr>
      <xdr:spPr>
        <a:xfrm>
          <a:off x="14325111" y="1309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112880</xdr:rowOff>
    </xdr:from>
    <xdr:to>
      <xdr:col>72</xdr:col>
      <xdr:colOff>38100</xdr:colOff>
      <xdr:row>78</xdr:row>
      <xdr:rowOff>43030</xdr:rowOff>
    </xdr:to>
    <xdr:sp macro="" textlink="">
      <xdr:nvSpPr>
        <xdr:cNvPr id="647" name="楕円 646"/>
        <xdr:cNvSpPr/>
      </xdr:nvSpPr>
      <xdr:spPr>
        <a:xfrm>
          <a:off x="13652500" y="1331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59557</xdr:rowOff>
    </xdr:from>
    <xdr:ext cx="534377" cy="259045"/>
    <xdr:sp macro="" textlink="">
      <xdr:nvSpPr>
        <xdr:cNvPr id="648" name="テキスト ボックス 647"/>
        <xdr:cNvSpPr txBox="1"/>
      </xdr:nvSpPr>
      <xdr:spPr>
        <a:xfrm>
          <a:off x="13436111" y="1308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98017</xdr:rowOff>
    </xdr:from>
    <xdr:to>
      <xdr:col>67</xdr:col>
      <xdr:colOff>101600</xdr:colOff>
      <xdr:row>78</xdr:row>
      <xdr:rowOff>28167</xdr:rowOff>
    </xdr:to>
    <xdr:sp macro="" textlink="">
      <xdr:nvSpPr>
        <xdr:cNvPr id="649" name="楕円 648"/>
        <xdr:cNvSpPr/>
      </xdr:nvSpPr>
      <xdr:spPr>
        <a:xfrm>
          <a:off x="12763500" y="1329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44694</xdr:rowOff>
    </xdr:from>
    <xdr:ext cx="534377" cy="259045"/>
    <xdr:sp macro="" textlink="">
      <xdr:nvSpPr>
        <xdr:cNvPr id="650" name="テキスト ボックス 649"/>
        <xdr:cNvSpPr txBox="1"/>
      </xdr:nvSpPr>
      <xdr:spPr>
        <a:xfrm>
          <a:off x="12547111" y="130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123972</xdr:rowOff>
    </xdr:from>
    <xdr:to>
      <xdr:col>85</xdr:col>
      <xdr:colOff>127000</xdr:colOff>
      <xdr:row>98</xdr:row>
      <xdr:rowOff>111971</xdr:rowOff>
    </xdr:to>
    <xdr:cxnSp macro="">
      <xdr:nvCxnSpPr>
        <xdr:cNvPr id="677" name="直線コネクタ 676"/>
        <xdr:cNvCxnSpPr/>
      </xdr:nvCxnSpPr>
      <xdr:spPr>
        <a:xfrm>
          <a:off x="15481300" y="16754622"/>
          <a:ext cx="838200" cy="15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123972</xdr:rowOff>
    </xdr:from>
    <xdr:to>
      <xdr:col>81</xdr:col>
      <xdr:colOff>50800</xdr:colOff>
      <xdr:row>98</xdr:row>
      <xdr:rowOff>63815</xdr:rowOff>
    </xdr:to>
    <xdr:cxnSp macro="">
      <xdr:nvCxnSpPr>
        <xdr:cNvPr id="680" name="直線コネクタ 679"/>
        <xdr:cNvCxnSpPr/>
      </xdr:nvCxnSpPr>
      <xdr:spPr>
        <a:xfrm flipV="1">
          <a:off x="14592300" y="16754622"/>
          <a:ext cx="889000" cy="1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83132</xdr:rowOff>
    </xdr:from>
    <xdr:ext cx="534377" cy="259045"/>
    <xdr:sp macro="" textlink="">
      <xdr:nvSpPr>
        <xdr:cNvPr id="682" name="テキスト ボックス 681"/>
        <xdr:cNvSpPr txBox="1"/>
      </xdr:nvSpPr>
      <xdr:spPr>
        <a:xfrm>
          <a:off x="15214111" y="168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126358</xdr:rowOff>
    </xdr:from>
    <xdr:to>
      <xdr:col>76</xdr:col>
      <xdr:colOff>114300</xdr:colOff>
      <xdr:row>98</xdr:row>
      <xdr:rowOff>63815</xdr:rowOff>
    </xdr:to>
    <xdr:cxnSp macro="">
      <xdr:nvCxnSpPr>
        <xdr:cNvPr id="683" name="直線コネクタ 682"/>
        <xdr:cNvCxnSpPr/>
      </xdr:nvCxnSpPr>
      <xdr:spPr>
        <a:xfrm>
          <a:off x="13703300" y="16757008"/>
          <a:ext cx="889000" cy="10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126358</xdr:rowOff>
    </xdr:from>
    <xdr:to>
      <xdr:col>71</xdr:col>
      <xdr:colOff>177800</xdr:colOff>
      <xdr:row>97</xdr:row>
      <xdr:rowOff>149196</xdr:rowOff>
    </xdr:to>
    <xdr:cxnSp macro="">
      <xdr:nvCxnSpPr>
        <xdr:cNvPr id="686" name="直線コネクタ 685"/>
        <xdr:cNvCxnSpPr/>
      </xdr:nvCxnSpPr>
      <xdr:spPr>
        <a:xfrm flipV="1">
          <a:off x="12814300" y="16757008"/>
          <a:ext cx="889000" cy="2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85112</xdr:rowOff>
    </xdr:from>
    <xdr:ext cx="534377" cy="259045"/>
    <xdr:sp macro="" textlink="">
      <xdr:nvSpPr>
        <xdr:cNvPr id="688" name="テキスト ボックス 687"/>
        <xdr:cNvSpPr txBox="1"/>
      </xdr:nvSpPr>
      <xdr:spPr>
        <a:xfrm>
          <a:off x="13436111" y="168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89419</xdr:rowOff>
    </xdr:from>
    <xdr:ext cx="534377" cy="259045"/>
    <xdr:sp macro="" textlink="">
      <xdr:nvSpPr>
        <xdr:cNvPr id="690" name="テキスト ボックス 689"/>
        <xdr:cNvSpPr txBox="1"/>
      </xdr:nvSpPr>
      <xdr:spPr>
        <a:xfrm>
          <a:off x="12547111" y="1689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61171</xdr:rowOff>
    </xdr:from>
    <xdr:to>
      <xdr:col>85</xdr:col>
      <xdr:colOff>177800</xdr:colOff>
      <xdr:row>98</xdr:row>
      <xdr:rowOff>162771</xdr:rowOff>
    </xdr:to>
    <xdr:sp macro="" textlink="">
      <xdr:nvSpPr>
        <xdr:cNvPr id="696" name="楕円 695"/>
        <xdr:cNvSpPr/>
      </xdr:nvSpPr>
      <xdr:spPr>
        <a:xfrm>
          <a:off x="16268700" y="1686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147548</xdr:rowOff>
    </xdr:from>
    <xdr:ext cx="469744" cy="259045"/>
    <xdr:sp macro="" textlink="">
      <xdr:nvSpPr>
        <xdr:cNvPr id="697" name="積立金該当値テキスト"/>
        <xdr:cNvSpPr txBox="1"/>
      </xdr:nvSpPr>
      <xdr:spPr>
        <a:xfrm>
          <a:off x="16370300" y="1677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73172</xdr:rowOff>
    </xdr:from>
    <xdr:to>
      <xdr:col>81</xdr:col>
      <xdr:colOff>101600</xdr:colOff>
      <xdr:row>98</xdr:row>
      <xdr:rowOff>3322</xdr:rowOff>
    </xdr:to>
    <xdr:sp macro="" textlink="">
      <xdr:nvSpPr>
        <xdr:cNvPr id="698" name="楕円 697"/>
        <xdr:cNvSpPr/>
      </xdr:nvSpPr>
      <xdr:spPr>
        <a:xfrm>
          <a:off x="15430500" y="1670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19849</xdr:rowOff>
    </xdr:from>
    <xdr:ext cx="534377" cy="259045"/>
    <xdr:sp macro="" textlink="">
      <xdr:nvSpPr>
        <xdr:cNvPr id="699" name="テキスト ボックス 698"/>
        <xdr:cNvSpPr txBox="1"/>
      </xdr:nvSpPr>
      <xdr:spPr>
        <a:xfrm>
          <a:off x="15214111" y="1647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13015</xdr:rowOff>
    </xdr:from>
    <xdr:to>
      <xdr:col>76</xdr:col>
      <xdr:colOff>165100</xdr:colOff>
      <xdr:row>98</xdr:row>
      <xdr:rowOff>114615</xdr:rowOff>
    </xdr:to>
    <xdr:sp macro="" textlink="">
      <xdr:nvSpPr>
        <xdr:cNvPr id="700" name="楕円 699"/>
        <xdr:cNvSpPr/>
      </xdr:nvSpPr>
      <xdr:spPr>
        <a:xfrm>
          <a:off x="14541500" y="1681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105742</xdr:rowOff>
    </xdr:from>
    <xdr:ext cx="534377" cy="259045"/>
    <xdr:sp macro="" textlink="">
      <xdr:nvSpPr>
        <xdr:cNvPr id="701" name="テキスト ボックス 700"/>
        <xdr:cNvSpPr txBox="1"/>
      </xdr:nvSpPr>
      <xdr:spPr>
        <a:xfrm>
          <a:off x="14325111" y="1690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75558</xdr:rowOff>
    </xdr:from>
    <xdr:to>
      <xdr:col>72</xdr:col>
      <xdr:colOff>38100</xdr:colOff>
      <xdr:row>98</xdr:row>
      <xdr:rowOff>5708</xdr:rowOff>
    </xdr:to>
    <xdr:sp macro="" textlink="">
      <xdr:nvSpPr>
        <xdr:cNvPr id="702" name="楕円 701"/>
        <xdr:cNvSpPr/>
      </xdr:nvSpPr>
      <xdr:spPr>
        <a:xfrm>
          <a:off x="13652500" y="1670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22235</xdr:rowOff>
    </xdr:from>
    <xdr:ext cx="534377" cy="259045"/>
    <xdr:sp macro="" textlink="">
      <xdr:nvSpPr>
        <xdr:cNvPr id="703" name="テキスト ボックス 702"/>
        <xdr:cNvSpPr txBox="1"/>
      </xdr:nvSpPr>
      <xdr:spPr>
        <a:xfrm>
          <a:off x="13436111" y="1648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98396</xdr:rowOff>
    </xdr:from>
    <xdr:to>
      <xdr:col>67</xdr:col>
      <xdr:colOff>101600</xdr:colOff>
      <xdr:row>98</xdr:row>
      <xdr:rowOff>28546</xdr:rowOff>
    </xdr:to>
    <xdr:sp macro="" textlink="">
      <xdr:nvSpPr>
        <xdr:cNvPr id="704" name="楕円 703"/>
        <xdr:cNvSpPr/>
      </xdr:nvSpPr>
      <xdr:spPr>
        <a:xfrm>
          <a:off x="12763500" y="1672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45073</xdr:rowOff>
    </xdr:from>
    <xdr:ext cx="534377" cy="259045"/>
    <xdr:sp macro="" textlink="">
      <xdr:nvSpPr>
        <xdr:cNvPr id="705" name="テキスト ボックス 704"/>
        <xdr:cNvSpPr txBox="1"/>
      </xdr:nvSpPr>
      <xdr:spPr>
        <a:xfrm>
          <a:off x="12547111" y="1650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67966</xdr:rowOff>
    </xdr:from>
    <xdr:to>
      <xdr:col>116</xdr:col>
      <xdr:colOff>63500</xdr:colOff>
      <xdr:row>38</xdr:row>
      <xdr:rowOff>106599</xdr:rowOff>
    </xdr:to>
    <xdr:cxnSp macro="">
      <xdr:nvCxnSpPr>
        <xdr:cNvPr id="732" name="直線コネクタ 731"/>
        <xdr:cNvCxnSpPr/>
      </xdr:nvCxnSpPr>
      <xdr:spPr>
        <a:xfrm flipV="1">
          <a:off x="21323300" y="6583066"/>
          <a:ext cx="8382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106599</xdr:rowOff>
    </xdr:from>
    <xdr:to>
      <xdr:col>111</xdr:col>
      <xdr:colOff>177800</xdr:colOff>
      <xdr:row>38</xdr:row>
      <xdr:rowOff>120497</xdr:rowOff>
    </xdr:to>
    <xdr:cxnSp macro="">
      <xdr:nvCxnSpPr>
        <xdr:cNvPr id="735" name="直線コネクタ 734"/>
        <xdr:cNvCxnSpPr/>
      </xdr:nvCxnSpPr>
      <xdr:spPr>
        <a:xfrm flipV="1">
          <a:off x="20434300" y="6621699"/>
          <a:ext cx="889000" cy="1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120497</xdr:rowOff>
    </xdr:from>
    <xdr:to>
      <xdr:col>107</xdr:col>
      <xdr:colOff>50800</xdr:colOff>
      <xdr:row>38</xdr:row>
      <xdr:rowOff>134396</xdr:rowOff>
    </xdr:to>
    <xdr:cxnSp macro="">
      <xdr:nvCxnSpPr>
        <xdr:cNvPr id="738" name="直線コネクタ 737"/>
        <xdr:cNvCxnSpPr/>
      </xdr:nvCxnSpPr>
      <xdr:spPr>
        <a:xfrm flipV="1">
          <a:off x="19545300" y="6635597"/>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2083</xdr:rowOff>
    </xdr:from>
    <xdr:to>
      <xdr:col>102</xdr:col>
      <xdr:colOff>114300</xdr:colOff>
      <xdr:row>38</xdr:row>
      <xdr:rowOff>134396</xdr:rowOff>
    </xdr:to>
    <xdr:cxnSp macro="">
      <xdr:nvCxnSpPr>
        <xdr:cNvPr id="741" name="直線コネクタ 740"/>
        <xdr:cNvCxnSpPr/>
      </xdr:nvCxnSpPr>
      <xdr:spPr>
        <a:xfrm>
          <a:off x="18656300" y="6517183"/>
          <a:ext cx="889000" cy="13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103720</xdr:rowOff>
    </xdr:from>
    <xdr:ext cx="469744" cy="259045"/>
    <xdr:sp macro="" textlink="">
      <xdr:nvSpPr>
        <xdr:cNvPr id="745" name="テキスト ボックス 744"/>
        <xdr:cNvSpPr txBox="1"/>
      </xdr:nvSpPr>
      <xdr:spPr>
        <a:xfrm>
          <a:off x="18421428" y="661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17166</xdr:rowOff>
    </xdr:from>
    <xdr:to>
      <xdr:col>116</xdr:col>
      <xdr:colOff>114300</xdr:colOff>
      <xdr:row>38</xdr:row>
      <xdr:rowOff>118766</xdr:rowOff>
    </xdr:to>
    <xdr:sp macro="" textlink="">
      <xdr:nvSpPr>
        <xdr:cNvPr id="751" name="楕円 750"/>
        <xdr:cNvSpPr/>
      </xdr:nvSpPr>
      <xdr:spPr>
        <a:xfrm>
          <a:off x="22110700" y="653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122876</xdr:rowOff>
    </xdr:from>
    <xdr:ext cx="469744" cy="259045"/>
    <xdr:sp macro="" textlink="">
      <xdr:nvSpPr>
        <xdr:cNvPr id="752" name="投資及び出資金該当値テキスト"/>
        <xdr:cNvSpPr txBox="1"/>
      </xdr:nvSpPr>
      <xdr:spPr>
        <a:xfrm>
          <a:off x="22212300" y="646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55799</xdr:rowOff>
    </xdr:from>
    <xdr:to>
      <xdr:col>112</xdr:col>
      <xdr:colOff>38100</xdr:colOff>
      <xdr:row>38</xdr:row>
      <xdr:rowOff>157399</xdr:rowOff>
    </xdr:to>
    <xdr:sp macro="" textlink="">
      <xdr:nvSpPr>
        <xdr:cNvPr id="753" name="楕円 752"/>
        <xdr:cNvSpPr/>
      </xdr:nvSpPr>
      <xdr:spPr>
        <a:xfrm>
          <a:off x="21272500" y="657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148526</xdr:rowOff>
    </xdr:from>
    <xdr:ext cx="378565" cy="259045"/>
    <xdr:sp macro="" textlink="">
      <xdr:nvSpPr>
        <xdr:cNvPr id="754" name="テキスト ボックス 753"/>
        <xdr:cNvSpPr txBox="1"/>
      </xdr:nvSpPr>
      <xdr:spPr>
        <a:xfrm>
          <a:off x="21134017" y="6663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69697</xdr:rowOff>
    </xdr:from>
    <xdr:to>
      <xdr:col>107</xdr:col>
      <xdr:colOff>101600</xdr:colOff>
      <xdr:row>38</xdr:row>
      <xdr:rowOff>171297</xdr:rowOff>
    </xdr:to>
    <xdr:sp macro="" textlink="">
      <xdr:nvSpPr>
        <xdr:cNvPr id="755" name="楕円 754"/>
        <xdr:cNvSpPr/>
      </xdr:nvSpPr>
      <xdr:spPr>
        <a:xfrm>
          <a:off x="20383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162424</xdr:rowOff>
    </xdr:from>
    <xdr:ext cx="378565" cy="259045"/>
    <xdr:sp macro="" textlink="">
      <xdr:nvSpPr>
        <xdr:cNvPr id="756" name="テキスト ボックス 755"/>
        <xdr:cNvSpPr txBox="1"/>
      </xdr:nvSpPr>
      <xdr:spPr>
        <a:xfrm>
          <a:off x="20245017" y="6677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83596</xdr:rowOff>
    </xdr:from>
    <xdr:to>
      <xdr:col>102</xdr:col>
      <xdr:colOff>165100</xdr:colOff>
      <xdr:row>39</xdr:row>
      <xdr:rowOff>13746</xdr:rowOff>
    </xdr:to>
    <xdr:sp macro="" textlink="">
      <xdr:nvSpPr>
        <xdr:cNvPr id="757" name="楕円 756"/>
        <xdr:cNvSpPr/>
      </xdr:nvSpPr>
      <xdr:spPr>
        <a:xfrm>
          <a:off x="19494500" y="659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4873</xdr:rowOff>
    </xdr:from>
    <xdr:ext cx="378565" cy="259045"/>
    <xdr:sp macro="" textlink="">
      <xdr:nvSpPr>
        <xdr:cNvPr id="758" name="テキスト ボックス 757"/>
        <xdr:cNvSpPr txBox="1"/>
      </xdr:nvSpPr>
      <xdr:spPr>
        <a:xfrm>
          <a:off x="19356017" y="6691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122733</xdr:rowOff>
    </xdr:from>
    <xdr:to>
      <xdr:col>98</xdr:col>
      <xdr:colOff>38100</xdr:colOff>
      <xdr:row>38</xdr:row>
      <xdr:rowOff>52883</xdr:rowOff>
    </xdr:to>
    <xdr:sp macro="" textlink="">
      <xdr:nvSpPr>
        <xdr:cNvPr id="759" name="楕円 758"/>
        <xdr:cNvSpPr/>
      </xdr:nvSpPr>
      <xdr:spPr>
        <a:xfrm>
          <a:off x="18605500" y="64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69410</xdr:rowOff>
    </xdr:from>
    <xdr:ext cx="469744" cy="259045"/>
    <xdr:sp macro="" textlink="">
      <xdr:nvSpPr>
        <xdr:cNvPr id="760" name="テキスト ボックス 759"/>
        <xdr:cNvSpPr txBox="1"/>
      </xdr:nvSpPr>
      <xdr:spPr>
        <a:xfrm>
          <a:off x="18421428" y="624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71186</xdr:rowOff>
    </xdr:from>
    <xdr:to>
      <xdr:col>116</xdr:col>
      <xdr:colOff>63500</xdr:colOff>
      <xdr:row>59</xdr:row>
      <xdr:rowOff>71675</xdr:rowOff>
    </xdr:to>
    <xdr:cxnSp macro="">
      <xdr:nvCxnSpPr>
        <xdr:cNvPr id="791" name="直線コネクタ 790"/>
        <xdr:cNvCxnSpPr/>
      </xdr:nvCxnSpPr>
      <xdr:spPr>
        <a:xfrm flipV="1">
          <a:off x="21323300" y="10186736"/>
          <a:ext cx="8382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71675</xdr:rowOff>
    </xdr:from>
    <xdr:to>
      <xdr:col>111</xdr:col>
      <xdr:colOff>177800</xdr:colOff>
      <xdr:row>59</xdr:row>
      <xdr:rowOff>72263</xdr:rowOff>
    </xdr:to>
    <xdr:cxnSp macro="">
      <xdr:nvCxnSpPr>
        <xdr:cNvPr id="794" name="直線コネクタ 793"/>
        <xdr:cNvCxnSpPr/>
      </xdr:nvCxnSpPr>
      <xdr:spPr>
        <a:xfrm flipV="1">
          <a:off x="20434300" y="10187225"/>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72263</xdr:rowOff>
    </xdr:from>
    <xdr:to>
      <xdr:col>107</xdr:col>
      <xdr:colOff>50800</xdr:colOff>
      <xdr:row>59</xdr:row>
      <xdr:rowOff>72753</xdr:rowOff>
    </xdr:to>
    <xdr:cxnSp macro="">
      <xdr:nvCxnSpPr>
        <xdr:cNvPr id="797" name="直線コネクタ 796"/>
        <xdr:cNvCxnSpPr/>
      </xdr:nvCxnSpPr>
      <xdr:spPr>
        <a:xfrm flipV="1">
          <a:off x="19545300" y="10187813"/>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72753</xdr:rowOff>
    </xdr:from>
    <xdr:to>
      <xdr:col>102</xdr:col>
      <xdr:colOff>114300</xdr:colOff>
      <xdr:row>59</xdr:row>
      <xdr:rowOff>73144</xdr:rowOff>
    </xdr:to>
    <xdr:cxnSp macro="">
      <xdr:nvCxnSpPr>
        <xdr:cNvPr id="800" name="直線コネクタ 799"/>
        <xdr:cNvCxnSpPr/>
      </xdr:nvCxnSpPr>
      <xdr:spPr>
        <a:xfrm flipV="1">
          <a:off x="18656300" y="10188303"/>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20386</xdr:rowOff>
    </xdr:from>
    <xdr:to>
      <xdr:col>116</xdr:col>
      <xdr:colOff>114300</xdr:colOff>
      <xdr:row>59</xdr:row>
      <xdr:rowOff>121986</xdr:rowOff>
    </xdr:to>
    <xdr:sp macro="" textlink="">
      <xdr:nvSpPr>
        <xdr:cNvPr id="810" name="楕円 809"/>
        <xdr:cNvSpPr/>
      </xdr:nvSpPr>
      <xdr:spPr>
        <a:xfrm>
          <a:off x="22110700" y="101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106763</xdr:rowOff>
    </xdr:from>
    <xdr:ext cx="378565" cy="259045"/>
    <xdr:sp macro="" textlink="">
      <xdr:nvSpPr>
        <xdr:cNvPr id="811" name="貸付金該当値テキスト"/>
        <xdr:cNvSpPr txBox="1"/>
      </xdr:nvSpPr>
      <xdr:spPr>
        <a:xfrm>
          <a:off x="22212300" y="10050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20875</xdr:rowOff>
    </xdr:from>
    <xdr:to>
      <xdr:col>112</xdr:col>
      <xdr:colOff>38100</xdr:colOff>
      <xdr:row>59</xdr:row>
      <xdr:rowOff>122475</xdr:rowOff>
    </xdr:to>
    <xdr:sp macro="" textlink="">
      <xdr:nvSpPr>
        <xdr:cNvPr id="812" name="楕円 811"/>
        <xdr:cNvSpPr/>
      </xdr:nvSpPr>
      <xdr:spPr>
        <a:xfrm>
          <a:off x="21272500" y="1013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113602</xdr:rowOff>
    </xdr:from>
    <xdr:ext cx="378565" cy="259045"/>
    <xdr:sp macro="" textlink="">
      <xdr:nvSpPr>
        <xdr:cNvPr id="813" name="テキスト ボックス 812"/>
        <xdr:cNvSpPr txBox="1"/>
      </xdr:nvSpPr>
      <xdr:spPr>
        <a:xfrm>
          <a:off x="21134017" y="10229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21463</xdr:rowOff>
    </xdr:from>
    <xdr:to>
      <xdr:col>107</xdr:col>
      <xdr:colOff>101600</xdr:colOff>
      <xdr:row>59</xdr:row>
      <xdr:rowOff>123063</xdr:rowOff>
    </xdr:to>
    <xdr:sp macro="" textlink="">
      <xdr:nvSpPr>
        <xdr:cNvPr id="814" name="楕円 813"/>
        <xdr:cNvSpPr/>
      </xdr:nvSpPr>
      <xdr:spPr>
        <a:xfrm>
          <a:off x="20383500" y="1013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114190</xdr:rowOff>
    </xdr:from>
    <xdr:ext cx="378565" cy="259045"/>
    <xdr:sp macro="" textlink="">
      <xdr:nvSpPr>
        <xdr:cNvPr id="815" name="テキスト ボックス 814"/>
        <xdr:cNvSpPr txBox="1"/>
      </xdr:nvSpPr>
      <xdr:spPr>
        <a:xfrm>
          <a:off x="20245017" y="10229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21953</xdr:rowOff>
    </xdr:from>
    <xdr:to>
      <xdr:col>102</xdr:col>
      <xdr:colOff>165100</xdr:colOff>
      <xdr:row>59</xdr:row>
      <xdr:rowOff>123553</xdr:rowOff>
    </xdr:to>
    <xdr:sp macro="" textlink="">
      <xdr:nvSpPr>
        <xdr:cNvPr id="816" name="楕円 815"/>
        <xdr:cNvSpPr/>
      </xdr:nvSpPr>
      <xdr:spPr>
        <a:xfrm>
          <a:off x="194945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114680</xdr:rowOff>
    </xdr:from>
    <xdr:ext cx="378565" cy="259045"/>
    <xdr:sp macro="" textlink="">
      <xdr:nvSpPr>
        <xdr:cNvPr id="817" name="テキスト ボックス 816"/>
        <xdr:cNvSpPr txBox="1"/>
      </xdr:nvSpPr>
      <xdr:spPr>
        <a:xfrm>
          <a:off x="19356017" y="1023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22344</xdr:rowOff>
    </xdr:from>
    <xdr:to>
      <xdr:col>98</xdr:col>
      <xdr:colOff>38100</xdr:colOff>
      <xdr:row>59</xdr:row>
      <xdr:rowOff>123944</xdr:rowOff>
    </xdr:to>
    <xdr:sp macro="" textlink="">
      <xdr:nvSpPr>
        <xdr:cNvPr id="818" name="楕円 817"/>
        <xdr:cNvSpPr/>
      </xdr:nvSpPr>
      <xdr:spPr>
        <a:xfrm>
          <a:off x="18605500" y="1013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115071</xdr:rowOff>
    </xdr:from>
    <xdr:ext cx="378565" cy="259045"/>
    <xdr:sp macro="" textlink="">
      <xdr:nvSpPr>
        <xdr:cNvPr id="819" name="テキスト ボックス 818"/>
        <xdr:cNvSpPr txBox="1"/>
      </xdr:nvSpPr>
      <xdr:spPr>
        <a:xfrm>
          <a:off x="18467017" y="10230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65291</xdr:rowOff>
    </xdr:from>
    <xdr:to>
      <xdr:col>116</xdr:col>
      <xdr:colOff>63500</xdr:colOff>
      <xdr:row>74</xdr:row>
      <xdr:rowOff>133104</xdr:rowOff>
    </xdr:to>
    <xdr:cxnSp macro="">
      <xdr:nvCxnSpPr>
        <xdr:cNvPr id="851" name="直線コネクタ 850"/>
        <xdr:cNvCxnSpPr/>
      </xdr:nvCxnSpPr>
      <xdr:spPr>
        <a:xfrm flipV="1">
          <a:off x="21323300" y="12752591"/>
          <a:ext cx="838200" cy="6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133104</xdr:rowOff>
    </xdr:from>
    <xdr:to>
      <xdr:col>111</xdr:col>
      <xdr:colOff>177800</xdr:colOff>
      <xdr:row>74</xdr:row>
      <xdr:rowOff>154641</xdr:rowOff>
    </xdr:to>
    <xdr:cxnSp macro="">
      <xdr:nvCxnSpPr>
        <xdr:cNvPr id="854" name="直線コネクタ 853"/>
        <xdr:cNvCxnSpPr/>
      </xdr:nvCxnSpPr>
      <xdr:spPr>
        <a:xfrm flipV="1">
          <a:off x="20434300" y="12820404"/>
          <a:ext cx="889000" cy="2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154641</xdr:rowOff>
    </xdr:from>
    <xdr:to>
      <xdr:col>107</xdr:col>
      <xdr:colOff>50800</xdr:colOff>
      <xdr:row>75</xdr:row>
      <xdr:rowOff>23881</xdr:rowOff>
    </xdr:to>
    <xdr:cxnSp macro="">
      <xdr:nvCxnSpPr>
        <xdr:cNvPr id="857" name="直線コネクタ 856"/>
        <xdr:cNvCxnSpPr/>
      </xdr:nvCxnSpPr>
      <xdr:spPr>
        <a:xfrm flipV="1">
          <a:off x="19545300" y="12841941"/>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160437</xdr:rowOff>
    </xdr:from>
    <xdr:to>
      <xdr:col>102</xdr:col>
      <xdr:colOff>114300</xdr:colOff>
      <xdr:row>75</xdr:row>
      <xdr:rowOff>23881</xdr:rowOff>
    </xdr:to>
    <xdr:cxnSp macro="">
      <xdr:nvCxnSpPr>
        <xdr:cNvPr id="860" name="直線コネクタ 859"/>
        <xdr:cNvCxnSpPr/>
      </xdr:nvCxnSpPr>
      <xdr:spPr>
        <a:xfrm>
          <a:off x="18656300" y="12676287"/>
          <a:ext cx="889000" cy="20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14491</xdr:rowOff>
    </xdr:from>
    <xdr:to>
      <xdr:col>116</xdr:col>
      <xdr:colOff>114300</xdr:colOff>
      <xdr:row>74</xdr:row>
      <xdr:rowOff>116091</xdr:rowOff>
    </xdr:to>
    <xdr:sp macro="" textlink="">
      <xdr:nvSpPr>
        <xdr:cNvPr id="870" name="楕円 869"/>
        <xdr:cNvSpPr/>
      </xdr:nvSpPr>
      <xdr:spPr>
        <a:xfrm>
          <a:off x="22110700" y="127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37368</xdr:rowOff>
    </xdr:from>
    <xdr:ext cx="534377" cy="259045"/>
    <xdr:sp macro="" textlink="">
      <xdr:nvSpPr>
        <xdr:cNvPr id="871" name="繰出金該当値テキスト"/>
        <xdr:cNvSpPr txBox="1"/>
      </xdr:nvSpPr>
      <xdr:spPr>
        <a:xfrm>
          <a:off x="22212300" y="1255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82304</xdr:rowOff>
    </xdr:from>
    <xdr:to>
      <xdr:col>112</xdr:col>
      <xdr:colOff>38100</xdr:colOff>
      <xdr:row>75</xdr:row>
      <xdr:rowOff>12454</xdr:rowOff>
    </xdr:to>
    <xdr:sp macro="" textlink="">
      <xdr:nvSpPr>
        <xdr:cNvPr id="872" name="楕円 871"/>
        <xdr:cNvSpPr/>
      </xdr:nvSpPr>
      <xdr:spPr>
        <a:xfrm>
          <a:off x="21272500" y="1276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28981</xdr:rowOff>
    </xdr:from>
    <xdr:ext cx="534377" cy="259045"/>
    <xdr:sp macro="" textlink="">
      <xdr:nvSpPr>
        <xdr:cNvPr id="873" name="テキスト ボックス 872"/>
        <xdr:cNvSpPr txBox="1"/>
      </xdr:nvSpPr>
      <xdr:spPr>
        <a:xfrm>
          <a:off x="21056111" y="125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103841</xdr:rowOff>
    </xdr:from>
    <xdr:to>
      <xdr:col>107</xdr:col>
      <xdr:colOff>101600</xdr:colOff>
      <xdr:row>75</xdr:row>
      <xdr:rowOff>33991</xdr:rowOff>
    </xdr:to>
    <xdr:sp macro="" textlink="">
      <xdr:nvSpPr>
        <xdr:cNvPr id="874" name="楕円 873"/>
        <xdr:cNvSpPr/>
      </xdr:nvSpPr>
      <xdr:spPr>
        <a:xfrm>
          <a:off x="20383500" y="127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50518</xdr:rowOff>
    </xdr:from>
    <xdr:ext cx="534377" cy="259045"/>
    <xdr:sp macro="" textlink="">
      <xdr:nvSpPr>
        <xdr:cNvPr id="875" name="テキスト ボックス 874"/>
        <xdr:cNvSpPr txBox="1"/>
      </xdr:nvSpPr>
      <xdr:spPr>
        <a:xfrm>
          <a:off x="20167111" y="1256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144531</xdr:rowOff>
    </xdr:from>
    <xdr:to>
      <xdr:col>102</xdr:col>
      <xdr:colOff>165100</xdr:colOff>
      <xdr:row>75</xdr:row>
      <xdr:rowOff>74681</xdr:rowOff>
    </xdr:to>
    <xdr:sp macro="" textlink="">
      <xdr:nvSpPr>
        <xdr:cNvPr id="876" name="楕円 875"/>
        <xdr:cNvSpPr/>
      </xdr:nvSpPr>
      <xdr:spPr>
        <a:xfrm>
          <a:off x="19494500" y="1283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91208</xdr:rowOff>
    </xdr:from>
    <xdr:ext cx="534377" cy="259045"/>
    <xdr:sp macro="" textlink="">
      <xdr:nvSpPr>
        <xdr:cNvPr id="877" name="テキスト ボックス 876"/>
        <xdr:cNvSpPr txBox="1"/>
      </xdr:nvSpPr>
      <xdr:spPr>
        <a:xfrm>
          <a:off x="19278111" y="1260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109637</xdr:rowOff>
    </xdr:from>
    <xdr:to>
      <xdr:col>98</xdr:col>
      <xdr:colOff>38100</xdr:colOff>
      <xdr:row>74</xdr:row>
      <xdr:rowOff>39787</xdr:rowOff>
    </xdr:to>
    <xdr:sp macro="" textlink="">
      <xdr:nvSpPr>
        <xdr:cNvPr id="878" name="楕円 877"/>
        <xdr:cNvSpPr/>
      </xdr:nvSpPr>
      <xdr:spPr>
        <a:xfrm>
          <a:off x="18605500" y="1262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56314</xdr:rowOff>
    </xdr:from>
    <xdr:ext cx="534377" cy="259045"/>
    <xdr:sp macro="" textlink="">
      <xdr:nvSpPr>
        <xdr:cNvPr id="879" name="テキスト ボックス 878"/>
        <xdr:cNvSpPr txBox="1"/>
      </xdr:nvSpPr>
      <xdr:spPr>
        <a:xfrm>
          <a:off x="18389111" y="1240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歳出決算総額は、住民一人あたり７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４２７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円となっている。主な構成項目である人件費は、住民一人あたり１３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３５９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円となっており、平成２９年度以降増加傾向にある。また、類似団体平均と比べても４４，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７４６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大分県平均と比較しても高い水準にある。これは、７町村の合併により職員数が類似団体平均と比較しても多いことが要因である。市内に６支所を配置していること、ごみ処理業務を直営で行っていることにより類似団体平均を上回る職員数で行政運営を行っており、行政サービスの提供方法の差異によるもの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扶助費も類似団体平均と比較して、２６，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５７１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、全国平均を上回る高齢化率</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年３月末現在：４</a:t>
          </a:r>
          <a:r>
            <a:rPr kumimoji="1"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３．５</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に加え、障害福祉サービス費、教育・保育給付費など社会保障費への負担が大きいことが考えられる。</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　普通建設事業費（うち更新整備）について、対前年８５，９７０円増加した主な要因は、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支所・公民館の建替え、図書館・資料館の建設などの大型事業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今後計画及び着手している大型事業については、施設の老朽化や防災対策としての側面</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大きく、市民生活の安定や非常時の備えとして必要性と緊急性が非常に高いものが多いこともあり、後年度における住民の負担軽減及び財政運営への影響が極力小さくなるよう十分配慮し事業を進めていく。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35,377
35,136
603.14
28,164,974
27,113,882
817,453
14,440,785
22,852,785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8446</xdr:rowOff>
    </xdr:from>
    <xdr:to>
      <xdr:col>24</xdr:col>
      <xdr:colOff>63500</xdr:colOff>
      <xdr:row>36</xdr:row>
      <xdr:rowOff>15494</xdr:rowOff>
    </xdr:to>
    <xdr:cxnSp macro="">
      <xdr:nvCxnSpPr>
        <xdr:cNvPr id="61" name="直線コネクタ 60"/>
        <xdr:cNvCxnSpPr/>
      </xdr:nvCxnSpPr>
      <xdr:spPr>
        <a:xfrm flipV="1">
          <a:off x="3797300" y="6180646"/>
          <a:ext cx="8382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168847</xdr:rowOff>
    </xdr:from>
    <xdr:to>
      <xdr:col>19</xdr:col>
      <xdr:colOff>177800</xdr:colOff>
      <xdr:row>36</xdr:row>
      <xdr:rowOff>15494</xdr:rowOff>
    </xdr:to>
    <xdr:cxnSp macro="">
      <xdr:nvCxnSpPr>
        <xdr:cNvPr id="64" name="直線コネクタ 63"/>
        <xdr:cNvCxnSpPr/>
      </xdr:nvCxnSpPr>
      <xdr:spPr>
        <a:xfrm>
          <a:off x="2908300" y="6169597"/>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126555</xdr:rowOff>
    </xdr:from>
    <xdr:to>
      <xdr:col>15</xdr:col>
      <xdr:colOff>50800</xdr:colOff>
      <xdr:row>35</xdr:row>
      <xdr:rowOff>168847</xdr:rowOff>
    </xdr:to>
    <xdr:cxnSp macro="">
      <xdr:nvCxnSpPr>
        <xdr:cNvPr id="67" name="直線コネクタ 66"/>
        <xdr:cNvCxnSpPr/>
      </xdr:nvCxnSpPr>
      <xdr:spPr>
        <a:xfrm>
          <a:off x="2019300" y="6127305"/>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32067</xdr:rowOff>
    </xdr:from>
    <xdr:to>
      <xdr:col>10</xdr:col>
      <xdr:colOff>114300</xdr:colOff>
      <xdr:row>35</xdr:row>
      <xdr:rowOff>126555</xdr:rowOff>
    </xdr:to>
    <xdr:cxnSp macro="">
      <xdr:nvCxnSpPr>
        <xdr:cNvPr id="70" name="直線コネクタ 69"/>
        <xdr:cNvCxnSpPr/>
      </xdr:nvCxnSpPr>
      <xdr:spPr>
        <a:xfrm>
          <a:off x="1130300" y="6032817"/>
          <a:ext cx="8890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129096</xdr:rowOff>
    </xdr:from>
    <xdr:to>
      <xdr:col>24</xdr:col>
      <xdr:colOff>114300</xdr:colOff>
      <xdr:row>36</xdr:row>
      <xdr:rowOff>59246</xdr:rowOff>
    </xdr:to>
    <xdr:sp macro="" textlink="">
      <xdr:nvSpPr>
        <xdr:cNvPr id="80" name="楕円 79"/>
        <xdr:cNvSpPr/>
      </xdr:nvSpPr>
      <xdr:spPr>
        <a:xfrm>
          <a:off x="4584700" y="612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107523</xdr:rowOff>
    </xdr:from>
    <xdr:ext cx="469744" cy="259045"/>
    <xdr:sp macro="" textlink="">
      <xdr:nvSpPr>
        <xdr:cNvPr id="81" name="議会費該当値テキスト"/>
        <xdr:cNvSpPr txBox="1"/>
      </xdr:nvSpPr>
      <xdr:spPr>
        <a:xfrm>
          <a:off x="4686300" y="610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136144</xdr:rowOff>
    </xdr:from>
    <xdr:to>
      <xdr:col>20</xdr:col>
      <xdr:colOff>38100</xdr:colOff>
      <xdr:row>36</xdr:row>
      <xdr:rowOff>66294</xdr:rowOff>
    </xdr:to>
    <xdr:sp macro="" textlink="">
      <xdr:nvSpPr>
        <xdr:cNvPr id="82" name="楕円 81"/>
        <xdr:cNvSpPr/>
      </xdr:nvSpPr>
      <xdr:spPr>
        <a:xfrm>
          <a:off x="3746500" y="613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57421</xdr:rowOff>
    </xdr:from>
    <xdr:ext cx="469744" cy="259045"/>
    <xdr:sp macro="" textlink="">
      <xdr:nvSpPr>
        <xdr:cNvPr id="83" name="テキスト ボックス 82"/>
        <xdr:cNvSpPr txBox="1"/>
      </xdr:nvSpPr>
      <xdr:spPr>
        <a:xfrm>
          <a:off x="3562428" y="622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118047</xdr:rowOff>
    </xdr:from>
    <xdr:to>
      <xdr:col>15</xdr:col>
      <xdr:colOff>101600</xdr:colOff>
      <xdr:row>36</xdr:row>
      <xdr:rowOff>48197</xdr:rowOff>
    </xdr:to>
    <xdr:sp macro="" textlink="">
      <xdr:nvSpPr>
        <xdr:cNvPr id="84" name="楕円 83"/>
        <xdr:cNvSpPr/>
      </xdr:nvSpPr>
      <xdr:spPr>
        <a:xfrm>
          <a:off x="2857500" y="611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39324</xdr:rowOff>
    </xdr:from>
    <xdr:ext cx="469744" cy="259045"/>
    <xdr:sp macro="" textlink="">
      <xdr:nvSpPr>
        <xdr:cNvPr id="85" name="テキスト ボックス 84"/>
        <xdr:cNvSpPr txBox="1"/>
      </xdr:nvSpPr>
      <xdr:spPr>
        <a:xfrm>
          <a:off x="2673428" y="621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75755</xdr:rowOff>
    </xdr:from>
    <xdr:to>
      <xdr:col>10</xdr:col>
      <xdr:colOff>165100</xdr:colOff>
      <xdr:row>36</xdr:row>
      <xdr:rowOff>5905</xdr:rowOff>
    </xdr:to>
    <xdr:sp macro="" textlink="">
      <xdr:nvSpPr>
        <xdr:cNvPr id="86" name="楕円 85"/>
        <xdr:cNvSpPr/>
      </xdr:nvSpPr>
      <xdr:spPr>
        <a:xfrm>
          <a:off x="1968500" y="60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22432</xdr:rowOff>
    </xdr:from>
    <xdr:ext cx="469744" cy="259045"/>
    <xdr:sp macro="" textlink="">
      <xdr:nvSpPr>
        <xdr:cNvPr id="87" name="テキスト ボックス 86"/>
        <xdr:cNvSpPr txBox="1"/>
      </xdr:nvSpPr>
      <xdr:spPr>
        <a:xfrm>
          <a:off x="1784428" y="585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152717</xdr:rowOff>
    </xdr:from>
    <xdr:to>
      <xdr:col>6</xdr:col>
      <xdr:colOff>38100</xdr:colOff>
      <xdr:row>35</xdr:row>
      <xdr:rowOff>82867</xdr:rowOff>
    </xdr:to>
    <xdr:sp macro="" textlink="">
      <xdr:nvSpPr>
        <xdr:cNvPr id="88" name="楕円 87"/>
        <xdr:cNvSpPr/>
      </xdr:nvSpPr>
      <xdr:spPr>
        <a:xfrm>
          <a:off x="1079500" y="598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99394</xdr:rowOff>
    </xdr:from>
    <xdr:ext cx="469744" cy="259045"/>
    <xdr:sp macro="" textlink="">
      <xdr:nvSpPr>
        <xdr:cNvPr id="89" name="テキスト ボックス 88"/>
        <xdr:cNvSpPr txBox="1"/>
      </xdr:nvSpPr>
      <xdr:spPr>
        <a:xfrm>
          <a:off x="895428" y="5757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151330</xdr:rowOff>
    </xdr:from>
    <xdr:to>
      <xdr:col>24</xdr:col>
      <xdr:colOff>63500</xdr:colOff>
      <xdr:row>56</xdr:row>
      <xdr:rowOff>154964</xdr:rowOff>
    </xdr:to>
    <xdr:cxnSp macro="">
      <xdr:nvCxnSpPr>
        <xdr:cNvPr id="120" name="直線コネクタ 119"/>
        <xdr:cNvCxnSpPr/>
      </xdr:nvCxnSpPr>
      <xdr:spPr>
        <a:xfrm flipV="1">
          <a:off x="3797300" y="9752530"/>
          <a:ext cx="8382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154964</xdr:rowOff>
    </xdr:from>
    <xdr:to>
      <xdr:col>19</xdr:col>
      <xdr:colOff>177800</xdr:colOff>
      <xdr:row>57</xdr:row>
      <xdr:rowOff>105687</xdr:rowOff>
    </xdr:to>
    <xdr:cxnSp macro="">
      <xdr:nvCxnSpPr>
        <xdr:cNvPr id="123" name="直線コネクタ 122"/>
        <xdr:cNvCxnSpPr/>
      </xdr:nvCxnSpPr>
      <xdr:spPr>
        <a:xfrm flipV="1">
          <a:off x="2908300" y="9756164"/>
          <a:ext cx="889000" cy="12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35485</xdr:rowOff>
    </xdr:from>
    <xdr:to>
      <xdr:col>15</xdr:col>
      <xdr:colOff>50800</xdr:colOff>
      <xdr:row>57</xdr:row>
      <xdr:rowOff>105687</xdr:rowOff>
    </xdr:to>
    <xdr:cxnSp macro="">
      <xdr:nvCxnSpPr>
        <xdr:cNvPr id="126" name="直線コネクタ 125"/>
        <xdr:cNvCxnSpPr/>
      </xdr:nvCxnSpPr>
      <xdr:spPr>
        <a:xfrm>
          <a:off x="2019300" y="9808135"/>
          <a:ext cx="889000" cy="7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35485</xdr:rowOff>
    </xdr:from>
    <xdr:to>
      <xdr:col>10</xdr:col>
      <xdr:colOff>114300</xdr:colOff>
      <xdr:row>57</xdr:row>
      <xdr:rowOff>112271</xdr:rowOff>
    </xdr:to>
    <xdr:cxnSp macro="">
      <xdr:nvCxnSpPr>
        <xdr:cNvPr id="129" name="直線コネクタ 128"/>
        <xdr:cNvCxnSpPr/>
      </xdr:nvCxnSpPr>
      <xdr:spPr>
        <a:xfrm flipV="1">
          <a:off x="1130300" y="9808135"/>
          <a:ext cx="889000" cy="7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100530</xdr:rowOff>
    </xdr:from>
    <xdr:to>
      <xdr:col>24</xdr:col>
      <xdr:colOff>114300</xdr:colOff>
      <xdr:row>57</xdr:row>
      <xdr:rowOff>30680</xdr:rowOff>
    </xdr:to>
    <xdr:sp macro="" textlink="">
      <xdr:nvSpPr>
        <xdr:cNvPr id="139" name="楕円 138"/>
        <xdr:cNvSpPr/>
      </xdr:nvSpPr>
      <xdr:spPr>
        <a:xfrm>
          <a:off x="4584700" y="970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123407</xdr:rowOff>
    </xdr:from>
    <xdr:ext cx="599010" cy="259045"/>
    <xdr:sp macro="" textlink="">
      <xdr:nvSpPr>
        <xdr:cNvPr id="140" name="総務費該当値テキスト"/>
        <xdr:cNvSpPr txBox="1"/>
      </xdr:nvSpPr>
      <xdr:spPr>
        <a:xfrm>
          <a:off x="4686300" y="955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104164</xdr:rowOff>
    </xdr:from>
    <xdr:to>
      <xdr:col>20</xdr:col>
      <xdr:colOff>38100</xdr:colOff>
      <xdr:row>57</xdr:row>
      <xdr:rowOff>34314</xdr:rowOff>
    </xdr:to>
    <xdr:sp macro="" textlink="">
      <xdr:nvSpPr>
        <xdr:cNvPr id="141" name="楕円 140"/>
        <xdr:cNvSpPr/>
      </xdr:nvSpPr>
      <xdr:spPr>
        <a:xfrm>
          <a:off x="3746500" y="97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50841</xdr:rowOff>
    </xdr:from>
    <xdr:ext cx="599010" cy="259045"/>
    <xdr:sp macro="" textlink="">
      <xdr:nvSpPr>
        <xdr:cNvPr id="142" name="テキスト ボックス 141"/>
        <xdr:cNvSpPr txBox="1"/>
      </xdr:nvSpPr>
      <xdr:spPr>
        <a:xfrm>
          <a:off x="3497795" y="948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54887</xdr:rowOff>
    </xdr:from>
    <xdr:to>
      <xdr:col>15</xdr:col>
      <xdr:colOff>101600</xdr:colOff>
      <xdr:row>57</xdr:row>
      <xdr:rowOff>156487</xdr:rowOff>
    </xdr:to>
    <xdr:sp macro="" textlink="">
      <xdr:nvSpPr>
        <xdr:cNvPr id="143" name="楕円 142"/>
        <xdr:cNvSpPr/>
      </xdr:nvSpPr>
      <xdr:spPr>
        <a:xfrm>
          <a:off x="2857500" y="982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1564</xdr:rowOff>
    </xdr:from>
    <xdr:ext cx="599010" cy="259045"/>
    <xdr:sp macro="" textlink="">
      <xdr:nvSpPr>
        <xdr:cNvPr id="144" name="テキスト ボックス 143"/>
        <xdr:cNvSpPr txBox="1"/>
      </xdr:nvSpPr>
      <xdr:spPr>
        <a:xfrm>
          <a:off x="2608795" y="960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156135</xdr:rowOff>
    </xdr:from>
    <xdr:to>
      <xdr:col>10</xdr:col>
      <xdr:colOff>165100</xdr:colOff>
      <xdr:row>57</xdr:row>
      <xdr:rowOff>86285</xdr:rowOff>
    </xdr:to>
    <xdr:sp macro="" textlink="">
      <xdr:nvSpPr>
        <xdr:cNvPr id="145" name="楕円 144"/>
        <xdr:cNvSpPr/>
      </xdr:nvSpPr>
      <xdr:spPr>
        <a:xfrm>
          <a:off x="1968500" y="975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102812</xdr:rowOff>
    </xdr:from>
    <xdr:ext cx="599010" cy="259045"/>
    <xdr:sp macro="" textlink="">
      <xdr:nvSpPr>
        <xdr:cNvPr id="146" name="テキスト ボックス 145"/>
        <xdr:cNvSpPr txBox="1"/>
      </xdr:nvSpPr>
      <xdr:spPr>
        <a:xfrm>
          <a:off x="1719795" y="953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61471</xdr:rowOff>
    </xdr:from>
    <xdr:to>
      <xdr:col>6</xdr:col>
      <xdr:colOff>38100</xdr:colOff>
      <xdr:row>57</xdr:row>
      <xdr:rowOff>163071</xdr:rowOff>
    </xdr:to>
    <xdr:sp macro="" textlink="">
      <xdr:nvSpPr>
        <xdr:cNvPr id="147" name="楕円 146"/>
        <xdr:cNvSpPr/>
      </xdr:nvSpPr>
      <xdr:spPr>
        <a:xfrm>
          <a:off x="1079500" y="983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8148</xdr:rowOff>
    </xdr:from>
    <xdr:ext cx="599010" cy="259045"/>
    <xdr:sp macro="" textlink="">
      <xdr:nvSpPr>
        <xdr:cNvPr id="148" name="テキスト ボックス 147"/>
        <xdr:cNvSpPr txBox="1"/>
      </xdr:nvSpPr>
      <xdr:spPr>
        <a:xfrm>
          <a:off x="830795" y="960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171155</xdr:rowOff>
    </xdr:from>
    <xdr:to>
      <xdr:col>24</xdr:col>
      <xdr:colOff>63500</xdr:colOff>
      <xdr:row>74</xdr:row>
      <xdr:rowOff>77726</xdr:rowOff>
    </xdr:to>
    <xdr:cxnSp macro="">
      <xdr:nvCxnSpPr>
        <xdr:cNvPr id="178" name="直線コネクタ 177"/>
        <xdr:cNvCxnSpPr/>
      </xdr:nvCxnSpPr>
      <xdr:spPr>
        <a:xfrm flipV="1">
          <a:off x="3797300" y="12687005"/>
          <a:ext cx="838200" cy="7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3866</xdr:rowOff>
    </xdr:from>
    <xdr:to>
      <xdr:col>19</xdr:col>
      <xdr:colOff>177800</xdr:colOff>
      <xdr:row>74</xdr:row>
      <xdr:rowOff>77726</xdr:rowOff>
    </xdr:to>
    <xdr:cxnSp macro="">
      <xdr:nvCxnSpPr>
        <xdr:cNvPr id="181" name="直線コネクタ 180"/>
        <xdr:cNvCxnSpPr/>
      </xdr:nvCxnSpPr>
      <xdr:spPr>
        <a:xfrm>
          <a:off x="2908300" y="12691166"/>
          <a:ext cx="889000" cy="7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3866</xdr:rowOff>
    </xdr:from>
    <xdr:to>
      <xdr:col>15</xdr:col>
      <xdr:colOff>50800</xdr:colOff>
      <xdr:row>74</xdr:row>
      <xdr:rowOff>67394</xdr:rowOff>
    </xdr:to>
    <xdr:cxnSp macro="">
      <xdr:nvCxnSpPr>
        <xdr:cNvPr id="184" name="直線コネクタ 183"/>
        <xdr:cNvCxnSpPr/>
      </xdr:nvCxnSpPr>
      <xdr:spPr>
        <a:xfrm flipV="1">
          <a:off x="2019300" y="12691166"/>
          <a:ext cx="889000" cy="6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56368</xdr:rowOff>
    </xdr:from>
    <xdr:to>
      <xdr:col>10</xdr:col>
      <xdr:colOff>114300</xdr:colOff>
      <xdr:row>74</xdr:row>
      <xdr:rowOff>67394</xdr:rowOff>
    </xdr:to>
    <xdr:cxnSp macro="">
      <xdr:nvCxnSpPr>
        <xdr:cNvPr id="187" name="直線コネクタ 186"/>
        <xdr:cNvCxnSpPr/>
      </xdr:nvCxnSpPr>
      <xdr:spPr>
        <a:xfrm>
          <a:off x="1130300" y="12743668"/>
          <a:ext cx="889000" cy="1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120355</xdr:rowOff>
    </xdr:from>
    <xdr:to>
      <xdr:col>24</xdr:col>
      <xdr:colOff>114300</xdr:colOff>
      <xdr:row>74</xdr:row>
      <xdr:rowOff>50505</xdr:rowOff>
    </xdr:to>
    <xdr:sp macro="" textlink="">
      <xdr:nvSpPr>
        <xdr:cNvPr id="197" name="楕円 196"/>
        <xdr:cNvSpPr/>
      </xdr:nvSpPr>
      <xdr:spPr>
        <a:xfrm>
          <a:off x="4584700" y="1263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143232</xdr:rowOff>
    </xdr:from>
    <xdr:ext cx="599010" cy="259045"/>
    <xdr:sp macro="" textlink="">
      <xdr:nvSpPr>
        <xdr:cNvPr id="198" name="民生費該当値テキスト"/>
        <xdr:cNvSpPr txBox="1"/>
      </xdr:nvSpPr>
      <xdr:spPr>
        <a:xfrm>
          <a:off x="4686300" y="1248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26926</xdr:rowOff>
    </xdr:from>
    <xdr:to>
      <xdr:col>20</xdr:col>
      <xdr:colOff>38100</xdr:colOff>
      <xdr:row>74</xdr:row>
      <xdr:rowOff>128526</xdr:rowOff>
    </xdr:to>
    <xdr:sp macro="" textlink="">
      <xdr:nvSpPr>
        <xdr:cNvPr id="199" name="楕円 198"/>
        <xdr:cNvSpPr/>
      </xdr:nvSpPr>
      <xdr:spPr>
        <a:xfrm>
          <a:off x="3746500" y="1271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145053</xdr:rowOff>
    </xdr:from>
    <xdr:ext cx="599010" cy="259045"/>
    <xdr:sp macro="" textlink="">
      <xdr:nvSpPr>
        <xdr:cNvPr id="200" name="テキスト ボックス 199"/>
        <xdr:cNvSpPr txBox="1"/>
      </xdr:nvSpPr>
      <xdr:spPr>
        <a:xfrm>
          <a:off x="3497795" y="1248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124516</xdr:rowOff>
    </xdr:from>
    <xdr:to>
      <xdr:col>15</xdr:col>
      <xdr:colOff>101600</xdr:colOff>
      <xdr:row>74</xdr:row>
      <xdr:rowOff>54666</xdr:rowOff>
    </xdr:to>
    <xdr:sp macro="" textlink="">
      <xdr:nvSpPr>
        <xdr:cNvPr id="201" name="楕円 200"/>
        <xdr:cNvSpPr/>
      </xdr:nvSpPr>
      <xdr:spPr>
        <a:xfrm>
          <a:off x="2857500" y="1264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71193</xdr:rowOff>
    </xdr:from>
    <xdr:ext cx="599010" cy="259045"/>
    <xdr:sp macro="" textlink="">
      <xdr:nvSpPr>
        <xdr:cNvPr id="202" name="テキスト ボックス 201"/>
        <xdr:cNvSpPr txBox="1"/>
      </xdr:nvSpPr>
      <xdr:spPr>
        <a:xfrm>
          <a:off x="2608795" y="124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16594</xdr:rowOff>
    </xdr:from>
    <xdr:to>
      <xdr:col>10</xdr:col>
      <xdr:colOff>165100</xdr:colOff>
      <xdr:row>74</xdr:row>
      <xdr:rowOff>118194</xdr:rowOff>
    </xdr:to>
    <xdr:sp macro="" textlink="">
      <xdr:nvSpPr>
        <xdr:cNvPr id="203" name="楕円 202"/>
        <xdr:cNvSpPr/>
      </xdr:nvSpPr>
      <xdr:spPr>
        <a:xfrm>
          <a:off x="1968500" y="1270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134721</xdr:rowOff>
    </xdr:from>
    <xdr:ext cx="599010" cy="259045"/>
    <xdr:sp macro="" textlink="">
      <xdr:nvSpPr>
        <xdr:cNvPr id="204" name="テキスト ボックス 203"/>
        <xdr:cNvSpPr txBox="1"/>
      </xdr:nvSpPr>
      <xdr:spPr>
        <a:xfrm>
          <a:off x="1719795" y="1247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5568</xdr:rowOff>
    </xdr:from>
    <xdr:to>
      <xdr:col>6</xdr:col>
      <xdr:colOff>38100</xdr:colOff>
      <xdr:row>74</xdr:row>
      <xdr:rowOff>107168</xdr:rowOff>
    </xdr:to>
    <xdr:sp macro="" textlink="">
      <xdr:nvSpPr>
        <xdr:cNvPr id="205" name="楕円 204"/>
        <xdr:cNvSpPr/>
      </xdr:nvSpPr>
      <xdr:spPr>
        <a:xfrm>
          <a:off x="1079500" y="126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123695</xdr:rowOff>
    </xdr:from>
    <xdr:ext cx="599010" cy="259045"/>
    <xdr:sp macro="" textlink="">
      <xdr:nvSpPr>
        <xdr:cNvPr id="206" name="テキスト ボックス 205"/>
        <xdr:cNvSpPr txBox="1"/>
      </xdr:nvSpPr>
      <xdr:spPr>
        <a:xfrm>
          <a:off x="830795" y="1246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59928</xdr:rowOff>
    </xdr:from>
    <xdr:to>
      <xdr:col>24</xdr:col>
      <xdr:colOff>63500</xdr:colOff>
      <xdr:row>96</xdr:row>
      <xdr:rowOff>157998</xdr:rowOff>
    </xdr:to>
    <xdr:cxnSp macro="">
      <xdr:nvCxnSpPr>
        <xdr:cNvPr id="239" name="直線コネクタ 238"/>
        <xdr:cNvCxnSpPr/>
      </xdr:nvCxnSpPr>
      <xdr:spPr>
        <a:xfrm flipV="1">
          <a:off x="3797300" y="16347678"/>
          <a:ext cx="838200" cy="26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xdr:cNvSpPr txBox="1"/>
      </xdr:nvSpPr>
      <xdr:spPr>
        <a:xfrm>
          <a:off x="4686300" y="16510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114773</xdr:rowOff>
    </xdr:from>
    <xdr:to>
      <xdr:col>19</xdr:col>
      <xdr:colOff>177800</xdr:colOff>
      <xdr:row>96</xdr:row>
      <xdr:rowOff>157998</xdr:rowOff>
    </xdr:to>
    <xdr:cxnSp macro="">
      <xdr:nvCxnSpPr>
        <xdr:cNvPr id="242" name="直線コネクタ 241"/>
        <xdr:cNvCxnSpPr/>
      </xdr:nvCxnSpPr>
      <xdr:spPr>
        <a:xfrm>
          <a:off x="2908300" y="16573973"/>
          <a:ext cx="889000" cy="4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114773</xdr:rowOff>
    </xdr:from>
    <xdr:to>
      <xdr:col>15</xdr:col>
      <xdr:colOff>50800</xdr:colOff>
      <xdr:row>97</xdr:row>
      <xdr:rowOff>36964</xdr:rowOff>
    </xdr:to>
    <xdr:cxnSp macro="">
      <xdr:nvCxnSpPr>
        <xdr:cNvPr id="245" name="直線コネクタ 244"/>
        <xdr:cNvCxnSpPr/>
      </xdr:nvCxnSpPr>
      <xdr:spPr>
        <a:xfrm flipV="1">
          <a:off x="2019300" y="16573973"/>
          <a:ext cx="889000" cy="9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110458</xdr:rowOff>
    </xdr:from>
    <xdr:to>
      <xdr:col>10</xdr:col>
      <xdr:colOff>114300</xdr:colOff>
      <xdr:row>97</xdr:row>
      <xdr:rowOff>36964</xdr:rowOff>
    </xdr:to>
    <xdr:cxnSp macro="">
      <xdr:nvCxnSpPr>
        <xdr:cNvPr id="248" name="直線コネクタ 247"/>
        <xdr:cNvCxnSpPr/>
      </xdr:nvCxnSpPr>
      <xdr:spPr>
        <a:xfrm>
          <a:off x="1130300" y="16398208"/>
          <a:ext cx="889000" cy="26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36065</xdr:rowOff>
    </xdr:from>
    <xdr:ext cx="534377" cy="259045"/>
    <xdr:sp macro="" textlink="">
      <xdr:nvSpPr>
        <xdr:cNvPr id="252" name="テキスト ボックス 251"/>
        <xdr:cNvSpPr txBox="1"/>
      </xdr:nvSpPr>
      <xdr:spPr>
        <a:xfrm>
          <a:off x="863111" y="166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9128</xdr:rowOff>
    </xdr:from>
    <xdr:to>
      <xdr:col>24</xdr:col>
      <xdr:colOff>114300</xdr:colOff>
      <xdr:row>95</xdr:row>
      <xdr:rowOff>110728</xdr:rowOff>
    </xdr:to>
    <xdr:sp macro="" textlink="">
      <xdr:nvSpPr>
        <xdr:cNvPr id="258" name="楕円 257"/>
        <xdr:cNvSpPr/>
      </xdr:nvSpPr>
      <xdr:spPr>
        <a:xfrm>
          <a:off x="4584700" y="1629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32005</xdr:rowOff>
    </xdr:from>
    <xdr:ext cx="534377" cy="259045"/>
    <xdr:sp macro="" textlink="">
      <xdr:nvSpPr>
        <xdr:cNvPr id="259" name="衛生費該当値テキスト"/>
        <xdr:cNvSpPr txBox="1"/>
      </xdr:nvSpPr>
      <xdr:spPr>
        <a:xfrm>
          <a:off x="4686300" y="1614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107198</xdr:rowOff>
    </xdr:from>
    <xdr:to>
      <xdr:col>20</xdr:col>
      <xdr:colOff>38100</xdr:colOff>
      <xdr:row>97</xdr:row>
      <xdr:rowOff>37348</xdr:rowOff>
    </xdr:to>
    <xdr:sp macro="" textlink="">
      <xdr:nvSpPr>
        <xdr:cNvPr id="260" name="楕円 259"/>
        <xdr:cNvSpPr/>
      </xdr:nvSpPr>
      <xdr:spPr>
        <a:xfrm>
          <a:off x="3746500" y="1656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28475</xdr:rowOff>
    </xdr:from>
    <xdr:ext cx="534377" cy="259045"/>
    <xdr:sp macro="" textlink="">
      <xdr:nvSpPr>
        <xdr:cNvPr id="261" name="テキスト ボックス 260"/>
        <xdr:cNvSpPr txBox="1"/>
      </xdr:nvSpPr>
      <xdr:spPr>
        <a:xfrm>
          <a:off x="3530111" y="166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63973</xdr:rowOff>
    </xdr:from>
    <xdr:to>
      <xdr:col>15</xdr:col>
      <xdr:colOff>101600</xdr:colOff>
      <xdr:row>96</xdr:row>
      <xdr:rowOff>165573</xdr:rowOff>
    </xdr:to>
    <xdr:sp macro="" textlink="">
      <xdr:nvSpPr>
        <xdr:cNvPr id="262" name="楕円 261"/>
        <xdr:cNvSpPr/>
      </xdr:nvSpPr>
      <xdr:spPr>
        <a:xfrm>
          <a:off x="2857500" y="1652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10650</xdr:rowOff>
    </xdr:from>
    <xdr:ext cx="534377" cy="259045"/>
    <xdr:sp macro="" textlink="">
      <xdr:nvSpPr>
        <xdr:cNvPr id="263" name="テキスト ボックス 262"/>
        <xdr:cNvSpPr txBox="1"/>
      </xdr:nvSpPr>
      <xdr:spPr>
        <a:xfrm>
          <a:off x="2641111" y="162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157614</xdr:rowOff>
    </xdr:from>
    <xdr:to>
      <xdr:col>10</xdr:col>
      <xdr:colOff>165100</xdr:colOff>
      <xdr:row>97</xdr:row>
      <xdr:rowOff>87764</xdr:rowOff>
    </xdr:to>
    <xdr:sp macro="" textlink="">
      <xdr:nvSpPr>
        <xdr:cNvPr id="264" name="楕円 263"/>
        <xdr:cNvSpPr/>
      </xdr:nvSpPr>
      <xdr:spPr>
        <a:xfrm>
          <a:off x="1968500" y="166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78891</xdr:rowOff>
    </xdr:from>
    <xdr:ext cx="534377" cy="259045"/>
    <xdr:sp macro="" textlink="">
      <xdr:nvSpPr>
        <xdr:cNvPr id="265" name="テキスト ボックス 264"/>
        <xdr:cNvSpPr txBox="1"/>
      </xdr:nvSpPr>
      <xdr:spPr>
        <a:xfrm>
          <a:off x="1752111" y="1670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59658</xdr:rowOff>
    </xdr:from>
    <xdr:to>
      <xdr:col>6</xdr:col>
      <xdr:colOff>38100</xdr:colOff>
      <xdr:row>95</xdr:row>
      <xdr:rowOff>161258</xdr:rowOff>
    </xdr:to>
    <xdr:sp macro="" textlink="">
      <xdr:nvSpPr>
        <xdr:cNvPr id="266" name="楕円 265"/>
        <xdr:cNvSpPr/>
      </xdr:nvSpPr>
      <xdr:spPr>
        <a:xfrm>
          <a:off x="1079500" y="163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6335</xdr:rowOff>
    </xdr:from>
    <xdr:ext cx="534377" cy="259045"/>
    <xdr:sp macro="" textlink="">
      <xdr:nvSpPr>
        <xdr:cNvPr id="267" name="テキスト ボックス 266"/>
        <xdr:cNvSpPr txBox="1"/>
      </xdr:nvSpPr>
      <xdr:spPr>
        <a:xfrm>
          <a:off x="863111" y="1612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102470</xdr:rowOff>
    </xdr:from>
    <xdr:to>
      <xdr:col>55</xdr:col>
      <xdr:colOff>0</xdr:colOff>
      <xdr:row>38</xdr:row>
      <xdr:rowOff>120759</xdr:rowOff>
    </xdr:to>
    <xdr:cxnSp macro="">
      <xdr:nvCxnSpPr>
        <xdr:cNvPr id="298" name="直線コネクタ 297"/>
        <xdr:cNvCxnSpPr/>
      </xdr:nvCxnSpPr>
      <xdr:spPr>
        <a:xfrm flipV="1">
          <a:off x="9639300" y="6617570"/>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120759</xdr:rowOff>
    </xdr:from>
    <xdr:to>
      <xdr:col>50</xdr:col>
      <xdr:colOff>114300</xdr:colOff>
      <xdr:row>38</xdr:row>
      <xdr:rowOff>145578</xdr:rowOff>
    </xdr:to>
    <xdr:cxnSp macro="">
      <xdr:nvCxnSpPr>
        <xdr:cNvPr id="301" name="直線コネクタ 300"/>
        <xdr:cNvCxnSpPr/>
      </xdr:nvCxnSpPr>
      <xdr:spPr>
        <a:xfrm flipV="1">
          <a:off x="8750300" y="6635859"/>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145578</xdr:rowOff>
    </xdr:from>
    <xdr:to>
      <xdr:col>45</xdr:col>
      <xdr:colOff>177800</xdr:colOff>
      <xdr:row>38</xdr:row>
      <xdr:rowOff>147538</xdr:rowOff>
    </xdr:to>
    <xdr:cxnSp macro="">
      <xdr:nvCxnSpPr>
        <xdr:cNvPr id="304" name="直線コネクタ 303"/>
        <xdr:cNvCxnSpPr/>
      </xdr:nvCxnSpPr>
      <xdr:spPr>
        <a:xfrm flipV="1">
          <a:off x="7861300" y="6660678"/>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147538</xdr:rowOff>
    </xdr:from>
    <xdr:to>
      <xdr:col>41</xdr:col>
      <xdr:colOff>50800</xdr:colOff>
      <xdr:row>38</xdr:row>
      <xdr:rowOff>158968</xdr:rowOff>
    </xdr:to>
    <xdr:cxnSp macro="">
      <xdr:nvCxnSpPr>
        <xdr:cNvPr id="307" name="直線コネクタ 306"/>
        <xdr:cNvCxnSpPr/>
      </xdr:nvCxnSpPr>
      <xdr:spPr>
        <a:xfrm flipV="1">
          <a:off x="6972300" y="666263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51670</xdr:rowOff>
    </xdr:from>
    <xdr:to>
      <xdr:col>55</xdr:col>
      <xdr:colOff>50800</xdr:colOff>
      <xdr:row>38</xdr:row>
      <xdr:rowOff>153270</xdr:rowOff>
    </xdr:to>
    <xdr:sp macro="" textlink="">
      <xdr:nvSpPr>
        <xdr:cNvPr id="317" name="楕円 316"/>
        <xdr:cNvSpPr/>
      </xdr:nvSpPr>
      <xdr:spPr>
        <a:xfrm>
          <a:off x="10426700" y="656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30097</xdr:rowOff>
    </xdr:from>
    <xdr:ext cx="378565" cy="259045"/>
    <xdr:sp macro="" textlink="">
      <xdr:nvSpPr>
        <xdr:cNvPr id="318" name="労働費該当値テキスト"/>
        <xdr:cNvSpPr txBox="1"/>
      </xdr:nvSpPr>
      <xdr:spPr>
        <a:xfrm>
          <a:off x="10528300" y="6545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69959</xdr:rowOff>
    </xdr:from>
    <xdr:to>
      <xdr:col>50</xdr:col>
      <xdr:colOff>165100</xdr:colOff>
      <xdr:row>39</xdr:row>
      <xdr:rowOff>109</xdr:rowOff>
    </xdr:to>
    <xdr:sp macro="" textlink="">
      <xdr:nvSpPr>
        <xdr:cNvPr id="319" name="楕円 318"/>
        <xdr:cNvSpPr/>
      </xdr:nvSpPr>
      <xdr:spPr>
        <a:xfrm>
          <a:off x="9588500" y="658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162686</xdr:rowOff>
    </xdr:from>
    <xdr:ext cx="378565" cy="259045"/>
    <xdr:sp macro="" textlink="">
      <xdr:nvSpPr>
        <xdr:cNvPr id="320" name="テキスト ボックス 319"/>
        <xdr:cNvSpPr txBox="1"/>
      </xdr:nvSpPr>
      <xdr:spPr>
        <a:xfrm>
          <a:off x="9450017" y="6677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94778</xdr:rowOff>
    </xdr:from>
    <xdr:to>
      <xdr:col>46</xdr:col>
      <xdr:colOff>38100</xdr:colOff>
      <xdr:row>39</xdr:row>
      <xdr:rowOff>24928</xdr:rowOff>
    </xdr:to>
    <xdr:sp macro="" textlink="">
      <xdr:nvSpPr>
        <xdr:cNvPr id="321" name="楕円 320"/>
        <xdr:cNvSpPr/>
      </xdr:nvSpPr>
      <xdr:spPr>
        <a:xfrm>
          <a:off x="8699500" y="660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16055</xdr:rowOff>
    </xdr:from>
    <xdr:ext cx="378565" cy="259045"/>
    <xdr:sp macro="" textlink="">
      <xdr:nvSpPr>
        <xdr:cNvPr id="322" name="テキスト ボックス 321"/>
        <xdr:cNvSpPr txBox="1"/>
      </xdr:nvSpPr>
      <xdr:spPr>
        <a:xfrm>
          <a:off x="8561017" y="6702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96738</xdr:rowOff>
    </xdr:from>
    <xdr:to>
      <xdr:col>41</xdr:col>
      <xdr:colOff>101600</xdr:colOff>
      <xdr:row>39</xdr:row>
      <xdr:rowOff>26888</xdr:rowOff>
    </xdr:to>
    <xdr:sp macro="" textlink="">
      <xdr:nvSpPr>
        <xdr:cNvPr id="323" name="楕円 322"/>
        <xdr:cNvSpPr/>
      </xdr:nvSpPr>
      <xdr:spPr>
        <a:xfrm>
          <a:off x="7810500" y="661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18015</xdr:rowOff>
    </xdr:from>
    <xdr:ext cx="378565" cy="259045"/>
    <xdr:sp macro="" textlink="">
      <xdr:nvSpPr>
        <xdr:cNvPr id="324" name="テキスト ボックス 323"/>
        <xdr:cNvSpPr txBox="1"/>
      </xdr:nvSpPr>
      <xdr:spPr>
        <a:xfrm>
          <a:off x="7672017" y="6704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108168</xdr:rowOff>
    </xdr:from>
    <xdr:to>
      <xdr:col>36</xdr:col>
      <xdr:colOff>165100</xdr:colOff>
      <xdr:row>39</xdr:row>
      <xdr:rowOff>38318</xdr:rowOff>
    </xdr:to>
    <xdr:sp macro="" textlink="">
      <xdr:nvSpPr>
        <xdr:cNvPr id="325" name="楕円 324"/>
        <xdr:cNvSpPr/>
      </xdr:nvSpPr>
      <xdr:spPr>
        <a:xfrm>
          <a:off x="6921500" y="662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29445</xdr:rowOff>
    </xdr:from>
    <xdr:ext cx="378565" cy="259045"/>
    <xdr:sp macro="" textlink="">
      <xdr:nvSpPr>
        <xdr:cNvPr id="326" name="テキスト ボックス 325"/>
        <xdr:cNvSpPr txBox="1"/>
      </xdr:nvSpPr>
      <xdr:spPr>
        <a:xfrm>
          <a:off x="6783017" y="6715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118961</xdr:rowOff>
    </xdr:from>
    <xdr:to>
      <xdr:col>55</xdr:col>
      <xdr:colOff>0</xdr:colOff>
      <xdr:row>55</xdr:row>
      <xdr:rowOff>63233</xdr:rowOff>
    </xdr:to>
    <xdr:cxnSp macro="">
      <xdr:nvCxnSpPr>
        <xdr:cNvPr id="355" name="直線コネクタ 354"/>
        <xdr:cNvCxnSpPr/>
      </xdr:nvCxnSpPr>
      <xdr:spPr>
        <a:xfrm flipV="1">
          <a:off x="9639300" y="9377261"/>
          <a:ext cx="838200" cy="11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6" name="農林水産業費平均値テキスト"/>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63233</xdr:rowOff>
    </xdr:from>
    <xdr:to>
      <xdr:col>50</xdr:col>
      <xdr:colOff>114300</xdr:colOff>
      <xdr:row>55</xdr:row>
      <xdr:rowOff>98413</xdr:rowOff>
    </xdr:to>
    <xdr:cxnSp macro="">
      <xdr:nvCxnSpPr>
        <xdr:cNvPr id="358" name="直線コネクタ 357"/>
        <xdr:cNvCxnSpPr/>
      </xdr:nvCxnSpPr>
      <xdr:spPr>
        <a:xfrm flipV="1">
          <a:off x="8750300" y="9492983"/>
          <a:ext cx="889000" cy="3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82385</xdr:rowOff>
    </xdr:from>
    <xdr:to>
      <xdr:col>45</xdr:col>
      <xdr:colOff>177800</xdr:colOff>
      <xdr:row>55</xdr:row>
      <xdr:rowOff>98413</xdr:rowOff>
    </xdr:to>
    <xdr:cxnSp macro="">
      <xdr:nvCxnSpPr>
        <xdr:cNvPr id="361" name="直線コネクタ 360"/>
        <xdr:cNvCxnSpPr/>
      </xdr:nvCxnSpPr>
      <xdr:spPr>
        <a:xfrm>
          <a:off x="7861300" y="9512135"/>
          <a:ext cx="889000" cy="1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63" name="テキスト ボックス 362"/>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39218</xdr:rowOff>
    </xdr:from>
    <xdr:to>
      <xdr:col>41</xdr:col>
      <xdr:colOff>50800</xdr:colOff>
      <xdr:row>55</xdr:row>
      <xdr:rowOff>82385</xdr:rowOff>
    </xdr:to>
    <xdr:cxnSp macro="">
      <xdr:nvCxnSpPr>
        <xdr:cNvPr id="364" name="直線コネクタ 363"/>
        <xdr:cNvCxnSpPr/>
      </xdr:nvCxnSpPr>
      <xdr:spPr>
        <a:xfrm>
          <a:off x="6972300" y="9468968"/>
          <a:ext cx="889000" cy="4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18813</xdr:rowOff>
    </xdr:from>
    <xdr:ext cx="534377" cy="259045"/>
    <xdr:sp macro="" textlink="">
      <xdr:nvSpPr>
        <xdr:cNvPr id="368" name="テキスト ボックス 367"/>
        <xdr:cNvSpPr txBox="1"/>
      </xdr:nvSpPr>
      <xdr:spPr>
        <a:xfrm>
          <a:off x="6705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68161</xdr:rowOff>
    </xdr:from>
    <xdr:to>
      <xdr:col>55</xdr:col>
      <xdr:colOff>50800</xdr:colOff>
      <xdr:row>54</xdr:row>
      <xdr:rowOff>169761</xdr:rowOff>
    </xdr:to>
    <xdr:sp macro="" textlink="">
      <xdr:nvSpPr>
        <xdr:cNvPr id="374" name="楕円 373"/>
        <xdr:cNvSpPr/>
      </xdr:nvSpPr>
      <xdr:spPr>
        <a:xfrm>
          <a:off x="10426700" y="932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91038</xdr:rowOff>
    </xdr:from>
    <xdr:ext cx="534377" cy="259045"/>
    <xdr:sp macro="" textlink="">
      <xdr:nvSpPr>
        <xdr:cNvPr id="375" name="農林水産業費該当値テキスト"/>
        <xdr:cNvSpPr txBox="1"/>
      </xdr:nvSpPr>
      <xdr:spPr>
        <a:xfrm>
          <a:off x="10528300" y="917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12433</xdr:rowOff>
    </xdr:from>
    <xdr:to>
      <xdr:col>50</xdr:col>
      <xdr:colOff>165100</xdr:colOff>
      <xdr:row>55</xdr:row>
      <xdr:rowOff>114033</xdr:rowOff>
    </xdr:to>
    <xdr:sp macro="" textlink="">
      <xdr:nvSpPr>
        <xdr:cNvPr id="376" name="楕円 375"/>
        <xdr:cNvSpPr/>
      </xdr:nvSpPr>
      <xdr:spPr>
        <a:xfrm>
          <a:off x="9588500" y="94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130560</xdr:rowOff>
    </xdr:from>
    <xdr:ext cx="534377" cy="259045"/>
    <xdr:sp macro="" textlink="">
      <xdr:nvSpPr>
        <xdr:cNvPr id="377" name="テキスト ボックス 376"/>
        <xdr:cNvSpPr txBox="1"/>
      </xdr:nvSpPr>
      <xdr:spPr>
        <a:xfrm>
          <a:off x="9372111" y="921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47613</xdr:rowOff>
    </xdr:from>
    <xdr:to>
      <xdr:col>46</xdr:col>
      <xdr:colOff>38100</xdr:colOff>
      <xdr:row>55</xdr:row>
      <xdr:rowOff>149213</xdr:rowOff>
    </xdr:to>
    <xdr:sp macro="" textlink="">
      <xdr:nvSpPr>
        <xdr:cNvPr id="378" name="楕円 377"/>
        <xdr:cNvSpPr/>
      </xdr:nvSpPr>
      <xdr:spPr>
        <a:xfrm>
          <a:off x="8699500" y="94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165740</xdr:rowOff>
    </xdr:from>
    <xdr:ext cx="534377" cy="259045"/>
    <xdr:sp macro="" textlink="">
      <xdr:nvSpPr>
        <xdr:cNvPr id="379" name="テキスト ボックス 378"/>
        <xdr:cNvSpPr txBox="1"/>
      </xdr:nvSpPr>
      <xdr:spPr>
        <a:xfrm>
          <a:off x="8483111" y="925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31585</xdr:rowOff>
    </xdr:from>
    <xdr:to>
      <xdr:col>41</xdr:col>
      <xdr:colOff>101600</xdr:colOff>
      <xdr:row>55</xdr:row>
      <xdr:rowOff>133185</xdr:rowOff>
    </xdr:to>
    <xdr:sp macro="" textlink="">
      <xdr:nvSpPr>
        <xdr:cNvPr id="380" name="楕円 379"/>
        <xdr:cNvSpPr/>
      </xdr:nvSpPr>
      <xdr:spPr>
        <a:xfrm>
          <a:off x="7810500" y="946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149712</xdr:rowOff>
    </xdr:from>
    <xdr:ext cx="534377" cy="259045"/>
    <xdr:sp macro="" textlink="">
      <xdr:nvSpPr>
        <xdr:cNvPr id="381" name="テキスト ボックス 380"/>
        <xdr:cNvSpPr txBox="1"/>
      </xdr:nvSpPr>
      <xdr:spPr>
        <a:xfrm>
          <a:off x="7594111" y="923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159868</xdr:rowOff>
    </xdr:from>
    <xdr:to>
      <xdr:col>36</xdr:col>
      <xdr:colOff>165100</xdr:colOff>
      <xdr:row>55</xdr:row>
      <xdr:rowOff>90018</xdr:rowOff>
    </xdr:to>
    <xdr:sp macro="" textlink="">
      <xdr:nvSpPr>
        <xdr:cNvPr id="382" name="楕円 381"/>
        <xdr:cNvSpPr/>
      </xdr:nvSpPr>
      <xdr:spPr>
        <a:xfrm>
          <a:off x="6921500" y="941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106545</xdr:rowOff>
    </xdr:from>
    <xdr:ext cx="534377" cy="259045"/>
    <xdr:sp macro="" textlink="">
      <xdr:nvSpPr>
        <xdr:cNvPr id="383" name="テキスト ボックス 382"/>
        <xdr:cNvSpPr txBox="1"/>
      </xdr:nvSpPr>
      <xdr:spPr>
        <a:xfrm>
          <a:off x="6705111" y="919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98681</xdr:rowOff>
    </xdr:from>
    <xdr:to>
      <xdr:col>55</xdr:col>
      <xdr:colOff>0</xdr:colOff>
      <xdr:row>78</xdr:row>
      <xdr:rowOff>132431</xdr:rowOff>
    </xdr:to>
    <xdr:cxnSp macro="">
      <xdr:nvCxnSpPr>
        <xdr:cNvPr id="412" name="直線コネクタ 411"/>
        <xdr:cNvCxnSpPr/>
      </xdr:nvCxnSpPr>
      <xdr:spPr>
        <a:xfrm flipV="1">
          <a:off x="9639300" y="13471781"/>
          <a:ext cx="838200" cy="3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132431</xdr:rowOff>
    </xdr:from>
    <xdr:to>
      <xdr:col>50</xdr:col>
      <xdr:colOff>114300</xdr:colOff>
      <xdr:row>78</xdr:row>
      <xdr:rowOff>137055</xdr:rowOff>
    </xdr:to>
    <xdr:cxnSp macro="">
      <xdr:nvCxnSpPr>
        <xdr:cNvPr id="415" name="直線コネクタ 414"/>
        <xdr:cNvCxnSpPr/>
      </xdr:nvCxnSpPr>
      <xdr:spPr>
        <a:xfrm flipV="1">
          <a:off x="8750300" y="13505531"/>
          <a:ext cx="889000" cy="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128301</xdr:rowOff>
    </xdr:from>
    <xdr:to>
      <xdr:col>45</xdr:col>
      <xdr:colOff>177800</xdr:colOff>
      <xdr:row>78</xdr:row>
      <xdr:rowOff>137055</xdr:rowOff>
    </xdr:to>
    <xdr:cxnSp macro="">
      <xdr:nvCxnSpPr>
        <xdr:cNvPr id="418" name="直線コネクタ 417"/>
        <xdr:cNvCxnSpPr/>
      </xdr:nvCxnSpPr>
      <xdr:spPr>
        <a:xfrm>
          <a:off x="7861300" y="13501401"/>
          <a:ext cx="889000" cy="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126730</xdr:rowOff>
    </xdr:from>
    <xdr:to>
      <xdr:col>41</xdr:col>
      <xdr:colOff>50800</xdr:colOff>
      <xdr:row>78</xdr:row>
      <xdr:rowOff>128301</xdr:rowOff>
    </xdr:to>
    <xdr:cxnSp macro="">
      <xdr:nvCxnSpPr>
        <xdr:cNvPr id="421" name="直線コネクタ 420"/>
        <xdr:cNvCxnSpPr/>
      </xdr:nvCxnSpPr>
      <xdr:spPr>
        <a:xfrm>
          <a:off x="6972300" y="13499830"/>
          <a:ext cx="889000" cy="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47881</xdr:rowOff>
    </xdr:from>
    <xdr:to>
      <xdr:col>55</xdr:col>
      <xdr:colOff>50800</xdr:colOff>
      <xdr:row>78</xdr:row>
      <xdr:rowOff>149481</xdr:rowOff>
    </xdr:to>
    <xdr:sp macro="" textlink="">
      <xdr:nvSpPr>
        <xdr:cNvPr id="431" name="楕円 430"/>
        <xdr:cNvSpPr/>
      </xdr:nvSpPr>
      <xdr:spPr>
        <a:xfrm>
          <a:off x="10426700" y="1342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149973</xdr:rowOff>
    </xdr:from>
    <xdr:ext cx="534377" cy="259045"/>
    <xdr:sp macro="" textlink="">
      <xdr:nvSpPr>
        <xdr:cNvPr id="432" name="商工費該当値テキスト"/>
        <xdr:cNvSpPr txBox="1"/>
      </xdr:nvSpPr>
      <xdr:spPr>
        <a:xfrm>
          <a:off x="10528300" y="1335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81631</xdr:rowOff>
    </xdr:from>
    <xdr:to>
      <xdr:col>50</xdr:col>
      <xdr:colOff>165100</xdr:colOff>
      <xdr:row>79</xdr:row>
      <xdr:rowOff>11781</xdr:rowOff>
    </xdr:to>
    <xdr:sp macro="" textlink="">
      <xdr:nvSpPr>
        <xdr:cNvPr id="433" name="楕円 432"/>
        <xdr:cNvSpPr/>
      </xdr:nvSpPr>
      <xdr:spPr>
        <a:xfrm>
          <a:off x="9588500" y="1345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2908</xdr:rowOff>
    </xdr:from>
    <xdr:ext cx="534377" cy="259045"/>
    <xdr:sp macro="" textlink="">
      <xdr:nvSpPr>
        <xdr:cNvPr id="434" name="テキスト ボックス 433"/>
        <xdr:cNvSpPr txBox="1"/>
      </xdr:nvSpPr>
      <xdr:spPr>
        <a:xfrm>
          <a:off x="9372111" y="1354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86255</xdr:rowOff>
    </xdr:from>
    <xdr:to>
      <xdr:col>46</xdr:col>
      <xdr:colOff>38100</xdr:colOff>
      <xdr:row>79</xdr:row>
      <xdr:rowOff>16405</xdr:rowOff>
    </xdr:to>
    <xdr:sp macro="" textlink="">
      <xdr:nvSpPr>
        <xdr:cNvPr id="435" name="楕円 434"/>
        <xdr:cNvSpPr/>
      </xdr:nvSpPr>
      <xdr:spPr>
        <a:xfrm>
          <a:off x="8699500" y="13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7532</xdr:rowOff>
    </xdr:from>
    <xdr:ext cx="534377" cy="259045"/>
    <xdr:sp macro="" textlink="">
      <xdr:nvSpPr>
        <xdr:cNvPr id="436" name="テキスト ボックス 435"/>
        <xdr:cNvSpPr txBox="1"/>
      </xdr:nvSpPr>
      <xdr:spPr>
        <a:xfrm>
          <a:off x="8483111" y="1355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77501</xdr:rowOff>
    </xdr:from>
    <xdr:to>
      <xdr:col>41</xdr:col>
      <xdr:colOff>101600</xdr:colOff>
      <xdr:row>79</xdr:row>
      <xdr:rowOff>7651</xdr:rowOff>
    </xdr:to>
    <xdr:sp macro="" textlink="">
      <xdr:nvSpPr>
        <xdr:cNvPr id="437" name="楕円 436"/>
        <xdr:cNvSpPr/>
      </xdr:nvSpPr>
      <xdr:spPr>
        <a:xfrm>
          <a:off x="7810500" y="1345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170228</xdr:rowOff>
    </xdr:from>
    <xdr:ext cx="534377" cy="259045"/>
    <xdr:sp macro="" textlink="">
      <xdr:nvSpPr>
        <xdr:cNvPr id="438" name="テキスト ボックス 437"/>
        <xdr:cNvSpPr txBox="1"/>
      </xdr:nvSpPr>
      <xdr:spPr>
        <a:xfrm>
          <a:off x="7594111" y="1354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75930</xdr:rowOff>
    </xdr:from>
    <xdr:to>
      <xdr:col>36</xdr:col>
      <xdr:colOff>165100</xdr:colOff>
      <xdr:row>79</xdr:row>
      <xdr:rowOff>6080</xdr:rowOff>
    </xdr:to>
    <xdr:sp macro="" textlink="">
      <xdr:nvSpPr>
        <xdr:cNvPr id="439" name="楕円 438"/>
        <xdr:cNvSpPr/>
      </xdr:nvSpPr>
      <xdr:spPr>
        <a:xfrm>
          <a:off x="6921500" y="1344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168657</xdr:rowOff>
    </xdr:from>
    <xdr:ext cx="534377" cy="259045"/>
    <xdr:sp macro="" textlink="">
      <xdr:nvSpPr>
        <xdr:cNvPr id="440" name="テキスト ボックス 439"/>
        <xdr:cNvSpPr txBox="1"/>
      </xdr:nvSpPr>
      <xdr:spPr>
        <a:xfrm>
          <a:off x="6705111" y="135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157731</xdr:rowOff>
    </xdr:from>
    <xdr:to>
      <xdr:col>55</xdr:col>
      <xdr:colOff>0</xdr:colOff>
      <xdr:row>97</xdr:row>
      <xdr:rowOff>84826</xdr:rowOff>
    </xdr:to>
    <xdr:cxnSp macro="">
      <xdr:nvCxnSpPr>
        <xdr:cNvPr id="473" name="直線コネクタ 472"/>
        <xdr:cNvCxnSpPr/>
      </xdr:nvCxnSpPr>
      <xdr:spPr>
        <a:xfrm flipV="1">
          <a:off x="9639300" y="16616931"/>
          <a:ext cx="838200" cy="9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84826</xdr:rowOff>
    </xdr:from>
    <xdr:to>
      <xdr:col>50</xdr:col>
      <xdr:colOff>114300</xdr:colOff>
      <xdr:row>97</xdr:row>
      <xdr:rowOff>102305</xdr:rowOff>
    </xdr:to>
    <xdr:cxnSp macro="">
      <xdr:nvCxnSpPr>
        <xdr:cNvPr id="476" name="直線コネクタ 475"/>
        <xdr:cNvCxnSpPr/>
      </xdr:nvCxnSpPr>
      <xdr:spPr>
        <a:xfrm flipV="1">
          <a:off x="8750300" y="16715476"/>
          <a:ext cx="889000" cy="1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59680</xdr:rowOff>
    </xdr:from>
    <xdr:to>
      <xdr:col>45</xdr:col>
      <xdr:colOff>177800</xdr:colOff>
      <xdr:row>97</xdr:row>
      <xdr:rowOff>102305</xdr:rowOff>
    </xdr:to>
    <xdr:cxnSp macro="">
      <xdr:nvCxnSpPr>
        <xdr:cNvPr id="479" name="直線コネクタ 478"/>
        <xdr:cNvCxnSpPr/>
      </xdr:nvCxnSpPr>
      <xdr:spPr>
        <a:xfrm>
          <a:off x="7861300" y="16690330"/>
          <a:ext cx="889000" cy="4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18095</xdr:rowOff>
    </xdr:from>
    <xdr:to>
      <xdr:col>41</xdr:col>
      <xdr:colOff>50800</xdr:colOff>
      <xdr:row>97</xdr:row>
      <xdr:rowOff>59680</xdr:rowOff>
    </xdr:to>
    <xdr:cxnSp macro="">
      <xdr:nvCxnSpPr>
        <xdr:cNvPr id="482" name="直線コネクタ 481"/>
        <xdr:cNvCxnSpPr/>
      </xdr:nvCxnSpPr>
      <xdr:spPr>
        <a:xfrm>
          <a:off x="6972300" y="16648745"/>
          <a:ext cx="889000" cy="4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106931</xdr:rowOff>
    </xdr:from>
    <xdr:to>
      <xdr:col>55</xdr:col>
      <xdr:colOff>50800</xdr:colOff>
      <xdr:row>97</xdr:row>
      <xdr:rowOff>37081</xdr:rowOff>
    </xdr:to>
    <xdr:sp macro="" textlink="">
      <xdr:nvSpPr>
        <xdr:cNvPr id="492" name="楕円 491"/>
        <xdr:cNvSpPr/>
      </xdr:nvSpPr>
      <xdr:spPr>
        <a:xfrm>
          <a:off x="10426700" y="1656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85358</xdr:rowOff>
    </xdr:from>
    <xdr:ext cx="534377" cy="259045"/>
    <xdr:sp macro="" textlink="">
      <xdr:nvSpPr>
        <xdr:cNvPr id="493" name="土木費該当値テキスト"/>
        <xdr:cNvSpPr txBox="1"/>
      </xdr:nvSpPr>
      <xdr:spPr>
        <a:xfrm>
          <a:off x="10528300" y="1654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34026</xdr:rowOff>
    </xdr:from>
    <xdr:to>
      <xdr:col>50</xdr:col>
      <xdr:colOff>165100</xdr:colOff>
      <xdr:row>97</xdr:row>
      <xdr:rowOff>135626</xdr:rowOff>
    </xdr:to>
    <xdr:sp macro="" textlink="">
      <xdr:nvSpPr>
        <xdr:cNvPr id="494" name="楕円 493"/>
        <xdr:cNvSpPr/>
      </xdr:nvSpPr>
      <xdr:spPr>
        <a:xfrm>
          <a:off x="9588500" y="1666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126753</xdr:rowOff>
    </xdr:from>
    <xdr:ext cx="534377" cy="259045"/>
    <xdr:sp macro="" textlink="">
      <xdr:nvSpPr>
        <xdr:cNvPr id="495" name="テキスト ボックス 494"/>
        <xdr:cNvSpPr txBox="1"/>
      </xdr:nvSpPr>
      <xdr:spPr>
        <a:xfrm>
          <a:off x="9372111" y="1675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51505</xdr:rowOff>
    </xdr:from>
    <xdr:to>
      <xdr:col>46</xdr:col>
      <xdr:colOff>38100</xdr:colOff>
      <xdr:row>97</xdr:row>
      <xdr:rowOff>153105</xdr:rowOff>
    </xdr:to>
    <xdr:sp macro="" textlink="">
      <xdr:nvSpPr>
        <xdr:cNvPr id="496" name="楕円 495"/>
        <xdr:cNvSpPr/>
      </xdr:nvSpPr>
      <xdr:spPr>
        <a:xfrm>
          <a:off x="8699500" y="166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144232</xdr:rowOff>
    </xdr:from>
    <xdr:ext cx="534377" cy="259045"/>
    <xdr:sp macro="" textlink="">
      <xdr:nvSpPr>
        <xdr:cNvPr id="497" name="テキスト ボックス 496"/>
        <xdr:cNvSpPr txBox="1"/>
      </xdr:nvSpPr>
      <xdr:spPr>
        <a:xfrm>
          <a:off x="8483111" y="167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8880</xdr:rowOff>
    </xdr:from>
    <xdr:to>
      <xdr:col>41</xdr:col>
      <xdr:colOff>101600</xdr:colOff>
      <xdr:row>97</xdr:row>
      <xdr:rowOff>110480</xdr:rowOff>
    </xdr:to>
    <xdr:sp macro="" textlink="">
      <xdr:nvSpPr>
        <xdr:cNvPr id="498" name="楕円 497"/>
        <xdr:cNvSpPr/>
      </xdr:nvSpPr>
      <xdr:spPr>
        <a:xfrm>
          <a:off x="7810500" y="1663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101607</xdr:rowOff>
    </xdr:from>
    <xdr:ext cx="534377" cy="259045"/>
    <xdr:sp macro="" textlink="">
      <xdr:nvSpPr>
        <xdr:cNvPr id="499" name="テキスト ボックス 498"/>
        <xdr:cNvSpPr txBox="1"/>
      </xdr:nvSpPr>
      <xdr:spPr>
        <a:xfrm>
          <a:off x="7594111" y="1673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138745</xdr:rowOff>
    </xdr:from>
    <xdr:to>
      <xdr:col>36</xdr:col>
      <xdr:colOff>165100</xdr:colOff>
      <xdr:row>97</xdr:row>
      <xdr:rowOff>68895</xdr:rowOff>
    </xdr:to>
    <xdr:sp macro="" textlink="">
      <xdr:nvSpPr>
        <xdr:cNvPr id="500" name="楕円 499"/>
        <xdr:cNvSpPr/>
      </xdr:nvSpPr>
      <xdr:spPr>
        <a:xfrm>
          <a:off x="6921500" y="1659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60022</xdr:rowOff>
    </xdr:from>
    <xdr:ext cx="534377" cy="259045"/>
    <xdr:sp macro="" textlink="">
      <xdr:nvSpPr>
        <xdr:cNvPr id="501" name="テキスト ボックス 500"/>
        <xdr:cNvSpPr txBox="1"/>
      </xdr:nvSpPr>
      <xdr:spPr>
        <a:xfrm>
          <a:off x="6705111" y="1669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21399</xdr:rowOff>
    </xdr:from>
    <xdr:to>
      <xdr:col>85</xdr:col>
      <xdr:colOff>127000</xdr:colOff>
      <xdr:row>36</xdr:row>
      <xdr:rowOff>93790</xdr:rowOff>
    </xdr:to>
    <xdr:cxnSp macro="">
      <xdr:nvCxnSpPr>
        <xdr:cNvPr id="530" name="直線コネクタ 529"/>
        <xdr:cNvCxnSpPr/>
      </xdr:nvCxnSpPr>
      <xdr:spPr>
        <a:xfrm flipV="1">
          <a:off x="15481300" y="619359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83998</xdr:rowOff>
    </xdr:from>
    <xdr:to>
      <xdr:col>81</xdr:col>
      <xdr:colOff>50800</xdr:colOff>
      <xdr:row>36</xdr:row>
      <xdr:rowOff>93790</xdr:rowOff>
    </xdr:to>
    <xdr:cxnSp macro="">
      <xdr:nvCxnSpPr>
        <xdr:cNvPr id="533" name="直線コネクタ 532"/>
        <xdr:cNvCxnSpPr/>
      </xdr:nvCxnSpPr>
      <xdr:spPr>
        <a:xfrm>
          <a:off x="14592300" y="6256198"/>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83998</xdr:rowOff>
    </xdr:from>
    <xdr:to>
      <xdr:col>76</xdr:col>
      <xdr:colOff>114300</xdr:colOff>
      <xdr:row>36</xdr:row>
      <xdr:rowOff>86646</xdr:rowOff>
    </xdr:to>
    <xdr:cxnSp macro="">
      <xdr:nvCxnSpPr>
        <xdr:cNvPr id="536" name="直線コネクタ 535"/>
        <xdr:cNvCxnSpPr/>
      </xdr:nvCxnSpPr>
      <xdr:spPr>
        <a:xfrm flipV="1">
          <a:off x="13703300" y="6256198"/>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8" name="テキスト ボックス 537"/>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86646</xdr:rowOff>
    </xdr:from>
    <xdr:to>
      <xdr:col>71</xdr:col>
      <xdr:colOff>177800</xdr:colOff>
      <xdr:row>36</xdr:row>
      <xdr:rowOff>133318</xdr:rowOff>
    </xdr:to>
    <xdr:cxnSp macro="">
      <xdr:nvCxnSpPr>
        <xdr:cNvPr id="539" name="直線コネクタ 538"/>
        <xdr:cNvCxnSpPr/>
      </xdr:nvCxnSpPr>
      <xdr:spPr>
        <a:xfrm flipV="1">
          <a:off x="12814300" y="6258846"/>
          <a:ext cx="889000" cy="4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41" name="テキスト ボックス 540"/>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142049</xdr:rowOff>
    </xdr:from>
    <xdr:to>
      <xdr:col>85</xdr:col>
      <xdr:colOff>177800</xdr:colOff>
      <xdr:row>36</xdr:row>
      <xdr:rowOff>72199</xdr:rowOff>
    </xdr:to>
    <xdr:sp macro="" textlink="">
      <xdr:nvSpPr>
        <xdr:cNvPr id="549" name="楕円 548"/>
        <xdr:cNvSpPr/>
      </xdr:nvSpPr>
      <xdr:spPr>
        <a:xfrm>
          <a:off x="16268700" y="614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164926</xdr:rowOff>
    </xdr:from>
    <xdr:ext cx="534377" cy="259045"/>
    <xdr:sp macro="" textlink="">
      <xdr:nvSpPr>
        <xdr:cNvPr id="550" name="消防費該当値テキスト"/>
        <xdr:cNvSpPr txBox="1"/>
      </xdr:nvSpPr>
      <xdr:spPr>
        <a:xfrm>
          <a:off x="16370300" y="599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42990</xdr:rowOff>
    </xdr:from>
    <xdr:to>
      <xdr:col>81</xdr:col>
      <xdr:colOff>101600</xdr:colOff>
      <xdr:row>36</xdr:row>
      <xdr:rowOff>144590</xdr:rowOff>
    </xdr:to>
    <xdr:sp macro="" textlink="">
      <xdr:nvSpPr>
        <xdr:cNvPr id="551" name="楕円 550"/>
        <xdr:cNvSpPr/>
      </xdr:nvSpPr>
      <xdr:spPr>
        <a:xfrm>
          <a:off x="15430500" y="621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135717</xdr:rowOff>
    </xdr:from>
    <xdr:ext cx="534377" cy="259045"/>
    <xdr:sp macro="" textlink="">
      <xdr:nvSpPr>
        <xdr:cNvPr id="552" name="テキスト ボックス 551"/>
        <xdr:cNvSpPr txBox="1"/>
      </xdr:nvSpPr>
      <xdr:spPr>
        <a:xfrm>
          <a:off x="15214111" y="630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33198</xdr:rowOff>
    </xdr:from>
    <xdr:to>
      <xdr:col>76</xdr:col>
      <xdr:colOff>165100</xdr:colOff>
      <xdr:row>36</xdr:row>
      <xdr:rowOff>134798</xdr:rowOff>
    </xdr:to>
    <xdr:sp macro="" textlink="">
      <xdr:nvSpPr>
        <xdr:cNvPr id="553" name="楕円 552"/>
        <xdr:cNvSpPr/>
      </xdr:nvSpPr>
      <xdr:spPr>
        <a:xfrm>
          <a:off x="14541500" y="620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151325</xdr:rowOff>
    </xdr:from>
    <xdr:ext cx="534377" cy="259045"/>
    <xdr:sp macro="" textlink="">
      <xdr:nvSpPr>
        <xdr:cNvPr id="554" name="テキスト ボックス 553"/>
        <xdr:cNvSpPr txBox="1"/>
      </xdr:nvSpPr>
      <xdr:spPr>
        <a:xfrm>
          <a:off x="14325111" y="598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35846</xdr:rowOff>
    </xdr:from>
    <xdr:to>
      <xdr:col>72</xdr:col>
      <xdr:colOff>38100</xdr:colOff>
      <xdr:row>36</xdr:row>
      <xdr:rowOff>137446</xdr:rowOff>
    </xdr:to>
    <xdr:sp macro="" textlink="">
      <xdr:nvSpPr>
        <xdr:cNvPr id="555" name="楕円 554"/>
        <xdr:cNvSpPr/>
      </xdr:nvSpPr>
      <xdr:spPr>
        <a:xfrm>
          <a:off x="13652500" y="62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153973</xdr:rowOff>
    </xdr:from>
    <xdr:ext cx="534377" cy="259045"/>
    <xdr:sp macro="" textlink="">
      <xdr:nvSpPr>
        <xdr:cNvPr id="556" name="テキスト ボックス 555"/>
        <xdr:cNvSpPr txBox="1"/>
      </xdr:nvSpPr>
      <xdr:spPr>
        <a:xfrm>
          <a:off x="13436111" y="598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82518</xdr:rowOff>
    </xdr:from>
    <xdr:to>
      <xdr:col>67</xdr:col>
      <xdr:colOff>101600</xdr:colOff>
      <xdr:row>37</xdr:row>
      <xdr:rowOff>12668</xdr:rowOff>
    </xdr:to>
    <xdr:sp macro="" textlink="">
      <xdr:nvSpPr>
        <xdr:cNvPr id="557" name="楕円 556"/>
        <xdr:cNvSpPr/>
      </xdr:nvSpPr>
      <xdr:spPr>
        <a:xfrm>
          <a:off x="12763500" y="625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3795</xdr:rowOff>
    </xdr:from>
    <xdr:ext cx="534377" cy="259045"/>
    <xdr:sp macro="" textlink="">
      <xdr:nvSpPr>
        <xdr:cNvPr id="558" name="テキスト ボックス 557"/>
        <xdr:cNvSpPr txBox="1"/>
      </xdr:nvSpPr>
      <xdr:spPr>
        <a:xfrm>
          <a:off x="12547111" y="634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96114</xdr:rowOff>
    </xdr:from>
    <xdr:to>
      <xdr:col>85</xdr:col>
      <xdr:colOff>127000</xdr:colOff>
      <xdr:row>56</xdr:row>
      <xdr:rowOff>127005</xdr:rowOff>
    </xdr:to>
    <xdr:cxnSp macro="">
      <xdr:nvCxnSpPr>
        <xdr:cNvPr id="587" name="直線コネクタ 586"/>
        <xdr:cNvCxnSpPr/>
      </xdr:nvCxnSpPr>
      <xdr:spPr>
        <a:xfrm flipV="1">
          <a:off x="15481300" y="9697314"/>
          <a:ext cx="838200" cy="3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38110</xdr:rowOff>
    </xdr:from>
    <xdr:to>
      <xdr:col>81</xdr:col>
      <xdr:colOff>50800</xdr:colOff>
      <xdr:row>56</xdr:row>
      <xdr:rowOff>127005</xdr:rowOff>
    </xdr:to>
    <xdr:cxnSp macro="">
      <xdr:nvCxnSpPr>
        <xdr:cNvPr id="590" name="直線コネクタ 589"/>
        <xdr:cNvCxnSpPr/>
      </xdr:nvCxnSpPr>
      <xdr:spPr>
        <a:xfrm>
          <a:off x="14592300" y="9639310"/>
          <a:ext cx="889000" cy="8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38110</xdr:rowOff>
    </xdr:from>
    <xdr:to>
      <xdr:col>76</xdr:col>
      <xdr:colOff>114300</xdr:colOff>
      <xdr:row>57</xdr:row>
      <xdr:rowOff>29248</xdr:rowOff>
    </xdr:to>
    <xdr:cxnSp macro="">
      <xdr:nvCxnSpPr>
        <xdr:cNvPr id="593" name="直線コネクタ 592"/>
        <xdr:cNvCxnSpPr/>
      </xdr:nvCxnSpPr>
      <xdr:spPr>
        <a:xfrm flipV="1">
          <a:off x="13703300" y="9639310"/>
          <a:ext cx="889000" cy="16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140129</xdr:rowOff>
    </xdr:from>
    <xdr:ext cx="534377" cy="259045"/>
    <xdr:sp macro="" textlink="">
      <xdr:nvSpPr>
        <xdr:cNvPr id="595" name="テキスト ボックス 594"/>
        <xdr:cNvSpPr txBox="1"/>
      </xdr:nvSpPr>
      <xdr:spPr>
        <a:xfrm>
          <a:off x="14325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128788</xdr:rowOff>
    </xdr:from>
    <xdr:to>
      <xdr:col>71</xdr:col>
      <xdr:colOff>177800</xdr:colOff>
      <xdr:row>57</xdr:row>
      <xdr:rowOff>29248</xdr:rowOff>
    </xdr:to>
    <xdr:cxnSp macro="">
      <xdr:nvCxnSpPr>
        <xdr:cNvPr id="596" name="直線コネクタ 595"/>
        <xdr:cNvCxnSpPr/>
      </xdr:nvCxnSpPr>
      <xdr:spPr>
        <a:xfrm>
          <a:off x="12814300" y="9729988"/>
          <a:ext cx="889000" cy="7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45314</xdr:rowOff>
    </xdr:from>
    <xdr:to>
      <xdr:col>85</xdr:col>
      <xdr:colOff>177800</xdr:colOff>
      <xdr:row>56</xdr:row>
      <xdr:rowOff>146914</xdr:rowOff>
    </xdr:to>
    <xdr:sp macro="" textlink="">
      <xdr:nvSpPr>
        <xdr:cNvPr id="606" name="楕円 605"/>
        <xdr:cNvSpPr/>
      </xdr:nvSpPr>
      <xdr:spPr>
        <a:xfrm>
          <a:off x="16268700" y="964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23741</xdr:rowOff>
    </xdr:from>
    <xdr:ext cx="534377" cy="259045"/>
    <xdr:sp macro="" textlink="">
      <xdr:nvSpPr>
        <xdr:cNvPr id="607" name="教育費該当値テキスト"/>
        <xdr:cNvSpPr txBox="1"/>
      </xdr:nvSpPr>
      <xdr:spPr>
        <a:xfrm>
          <a:off x="16370300" y="962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76205</xdr:rowOff>
    </xdr:from>
    <xdr:to>
      <xdr:col>81</xdr:col>
      <xdr:colOff>101600</xdr:colOff>
      <xdr:row>57</xdr:row>
      <xdr:rowOff>6355</xdr:rowOff>
    </xdr:to>
    <xdr:sp macro="" textlink="">
      <xdr:nvSpPr>
        <xdr:cNvPr id="608" name="楕円 607"/>
        <xdr:cNvSpPr/>
      </xdr:nvSpPr>
      <xdr:spPr>
        <a:xfrm>
          <a:off x="15430500" y="967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168932</xdr:rowOff>
    </xdr:from>
    <xdr:ext cx="534377" cy="259045"/>
    <xdr:sp macro="" textlink="">
      <xdr:nvSpPr>
        <xdr:cNvPr id="609" name="テキスト ボックス 608"/>
        <xdr:cNvSpPr txBox="1"/>
      </xdr:nvSpPr>
      <xdr:spPr>
        <a:xfrm>
          <a:off x="15214111" y="977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158760</xdr:rowOff>
    </xdr:from>
    <xdr:to>
      <xdr:col>76</xdr:col>
      <xdr:colOff>165100</xdr:colOff>
      <xdr:row>56</xdr:row>
      <xdr:rowOff>88910</xdr:rowOff>
    </xdr:to>
    <xdr:sp macro="" textlink="">
      <xdr:nvSpPr>
        <xdr:cNvPr id="610" name="楕円 609"/>
        <xdr:cNvSpPr/>
      </xdr:nvSpPr>
      <xdr:spPr>
        <a:xfrm>
          <a:off x="14541500" y="958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105437</xdr:rowOff>
    </xdr:from>
    <xdr:ext cx="534377" cy="259045"/>
    <xdr:sp macro="" textlink="">
      <xdr:nvSpPr>
        <xdr:cNvPr id="611" name="テキスト ボックス 610"/>
        <xdr:cNvSpPr txBox="1"/>
      </xdr:nvSpPr>
      <xdr:spPr>
        <a:xfrm>
          <a:off x="14325111" y="936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149898</xdr:rowOff>
    </xdr:from>
    <xdr:to>
      <xdr:col>72</xdr:col>
      <xdr:colOff>38100</xdr:colOff>
      <xdr:row>57</xdr:row>
      <xdr:rowOff>80048</xdr:rowOff>
    </xdr:to>
    <xdr:sp macro="" textlink="">
      <xdr:nvSpPr>
        <xdr:cNvPr id="612" name="楕円 611"/>
        <xdr:cNvSpPr/>
      </xdr:nvSpPr>
      <xdr:spPr>
        <a:xfrm>
          <a:off x="13652500" y="975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71175</xdr:rowOff>
    </xdr:from>
    <xdr:ext cx="534377" cy="259045"/>
    <xdr:sp macro="" textlink="">
      <xdr:nvSpPr>
        <xdr:cNvPr id="613" name="テキスト ボックス 612"/>
        <xdr:cNvSpPr txBox="1"/>
      </xdr:nvSpPr>
      <xdr:spPr>
        <a:xfrm>
          <a:off x="13436111" y="98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77988</xdr:rowOff>
    </xdr:from>
    <xdr:to>
      <xdr:col>67</xdr:col>
      <xdr:colOff>101600</xdr:colOff>
      <xdr:row>57</xdr:row>
      <xdr:rowOff>8138</xdr:rowOff>
    </xdr:to>
    <xdr:sp macro="" textlink="">
      <xdr:nvSpPr>
        <xdr:cNvPr id="614" name="楕円 613"/>
        <xdr:cNvSpPr/>
      </xdr:nvSpPr>
      <xdr:spPr>
        <a:xfrm>
          <a:off x="12763500" y="967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170715</xdr:rowOff>
    </xdr:from>
    <xdr:ext cx="534377" cy="259045"/>
    <xdr:sp macro="" textlink="">
      <xdr:nvSpPr>
        <xdr:cNvPr id="615" name="テキスト ボックス 614"/>
        <xdr:cNvSpPr txBox="1"/>
      </xdr:nvSpPr>
      <xdr:spPr>
        <a:xfrm>
          <a:off x="12547111" y="977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49468</xdr:rowOff>
    </xdr:from>
    <xdr:to>
      <xdr:col>85</xdr:col>
      <xdr:colOff>127000</xdr:colOff>
      <xdr:row>77</xdr:row>
      <xdr:rowOff>87644</xdr:rowOff>
    </xdr:to>
    <xdr:cxnSp macro="">
      <xdr:nvCxnSpPr>
        <xdr:cNvPr id="646" name="直線コネクタ 645"/>
        <xdr:cNvCxnSpPr/>
      </xdr:nvCxnSpPr>
      <xdr:spPr>
        <a:xfrm>
          <a:off x="15481300" y="13079668"/>
          <a:ext cx="838200" cy="20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32760</xdr:rowOff>
    </xdr:from>
    <xdr:ext cx="534377" cy="259045"/>
    <xdr:sp macro="" textlink="">
      <xdr:nvSpPr>
        <xdr:cNvPr id="647" name="災害復旧費平均値テキスト"/>
        <xdr:cNvSpPr txBox="1"/>
      </xdr:nvSpPr>
      <xdr:spPr>
        <a:xfrm>
          <a:off x="16370300" y="1340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49468</xdr:rowOff>
    </xdr:from>
    <xdr:to>
      <xdr:col>81</xdr:col>
      <xdr:colOff>50800</xdr:colOff>
      <xdr:row>77</xdr:row>
      <xdr:rowOff>141235</xdr:rowOff>
    </xdr:to>
    <xdr:cxnSp macro="">
      <xdr:nvCxnSpPr>
        <xdr:cNvPr id="649" name="直線コネクタ 648"/>
        <xdr:cNvCxnSpPr/>
      </xdr:nvCxnSpPr>
      <xdr:spPr>
        <a:xfrm flipV="1">
          <a:off x="14592300" y="13079668"/>
          <a:ext cx="889000" cy="26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163503</xdr:rowOff>
    </xdr:from>
    <xdr:ext cx="469744" cy="259045"/>
    <xdr:sp macro="" textlink="">
      <xdr:nvSpPr>
        <xdr:cNvPr id="651" name="テキスト ボックス 650"/>
        <xdr:cNvSpPr txBox="1"/>
      </xdr:nvSpPr>
      <xdr:spPr>
        <a:xfrm>
          <a:off x="15246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141235</xdr:rowOff>
    </xdr:from>
    <xdr:to>
      <xdr:col>76</xdr:col>
      <xdr:colOff>114300</xdr:colOff>
      <xdr:row>78</xdr:row>
      <xdr:rowOff>169680</xdr:rowOff>
    </xdr:to>
    <xdr:cxnSp macro="">
      <xdr:nvCxnSpPr>
        <xdr:cNvPr id="652" name="直線コネクタ 651"/>
        <xdr:cNvCxnSpPr/>
      </xdr:nvCxnSpPr>
      <xdr:spPr>
        <a:xfrm flipV="1">
          <a:off x="13703300" y="13342885"/>
          <a:ext cx="889000" cy="19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53692</xdr:rowOff>
    </xdr:from>
    <xdr:ext cx="469744" cy="259045"/>
    <xdr:sp macro="" textlink="">
      <xdr:nvSpPr>
        <xdr:cNvPr id="654" name="テキスト ボックス 653"/>
        <xdr:cNvSpPr txBox="1"/>
      </xdr:nvSpPr>
      <xdr:spPr>
        <a:xfrm>
          <a:off x="14357428" y="1359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169680</xdr:rowOff>
    </xdr:from>
    <xdr:to>
      <xdr:col>71</xdr:col>
      <xdr:colOff>177800</xdr:colOff>
      <xdr:row>79</xdr:row>
      <xdr:rowOff>33124</xdr:rowOff>
    </xdr:to>
    <xdr:cxnSp macro="">
      <xdr:nvCxnSpPr>
        <xdr:cNvPr id="655" name="直線コネクタ 654"/>
        <xdr:cNvCxnSpPr/>
      </xdr:nvCxnSpPr>
      <xdr:spPr>
        <a:xfrm flipV="1">
          <a:off x="12814300" y="13542780"/>
          <a:ext cx="889000" cy="3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72258</xdr:rowOff>
    </xdr:from>
    <xdr:ext cx="469744" cy="259045"/>
    <xdr:sp macro="" textlink="">
      <xdr:nvSpPr>
        <xdr:cNvPr id="657" name="テキスト ボックス 656"/>
        <xdr:cNvSpPr txBox="1"/>
      </xdr:nvSpPr>
      <xdr:spPr>
        <a:xfrm>
          <a:off x="13468428" y="1361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36844</xdr:rowOff>
    </xdr:from>
    <xdr:to>
      <xdr:col>85</xdr:col>
      <xdr:colOff>177800</xdr:colOff>
      <xdr:row>77</xdr:row>
      <xdr:rowOff>138444</xdr:rowOff>
    </xdr:to>
    <xdr:sp macro="" textlink="">
      <xdr:nvSpPr>
        <xdr:cNvPr id="665" name="楕円 664"/>
        <xdr:cNvSpPr/>
      </xdr:nvSpPr>
      <xdr:spPr>
        <a:xfrm>
          <a:off x="16268700" y="1323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59721</xdr:rowOff>
    </xdr:from>
    <xdr:ext cx="534377" cy="259045"/>
    <xdr:sp macro="" textlink="">
      <xdr:nvSpPr>
        <xdr:cNvPr id="666" name="災害復旧費該当値テキスト"/>
        <xdr:cNvSpPr txBox="1"/>
      </xdr:nvSpPr>
      <xdr:spPr>
        <a:xfrm>
          <a:off x="16370300" y="1308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170118</xdr:rowOff>
    </xdr:from>
    <xdr:to>
      <xdr:col>81</xdr:col>
      <xdr:colOff>101600</xdr:colOff>
      <xdr:row>76</xdr:row>
      <xdr:rowOff>100268</xdr:rowOff>
    </xdr:to>
    <xdr:sp macro="" textlink="">
      <xdr:nvSpPr>
        <xdr:cNvPr id="667" name="楕円 666"/>
        <xdr:cNvSpPr/>
      </xdr:nvSpPr>
      <xdr:spPr>
        <a:xfrm>
          <a:off x="15430500" y="1302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116795</xdr:rowOff>
    </xdr:from>
    <xdr:ext cx="534377" cy="259045"/>
    <xdr:sp macro="" textlink="">
      <xdr:nvSpPr>
        <xdr:cNvPr id="668" name="テキスト ボックス 667"/>
        <xdr:cNvSpPr txBox="1"/>
      </xdr:nvSpPr>
      <xdr:spPr>
        <a:xfrm>
          <a:off x="15214111" y="1280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90435</xdr:rowOff>
    </xdr:from>
    <xdr:to>
      <xdr:col>76</xdr:col>
      <xdr:colOff>165100</xdr:colOff>
      <xdr:row>78</xdr:row>
      <xdr:rowOff>20585</xdr:rowOff>
    </xdr:to>
    <xdr:sp macro="" textlink="">
      <xdr:nvSpPr>
        <xdr:cNvPr id="669" name="楕円 668"/>
        <xdr:cNvSpPr/>
      </xdr:nvSpPr>
      <xdr:spPr>
        <a:xfrm>
          <a:off x="14541500" y="1329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37112</xdr:rowOff>
    </xdr:from>
    <xdr:ext cx="534377" cy="259045"/>
    <xdr:sp macro="" textlink="">
      <xdr:nvSpPr>
        <xdr:cNvPr id="670" name="テキスト ボックス 669"/>
        <xdr:cNvSpPr txBox="1"/>
      </xdr:nvSpPr>
      <xdr:spPr>
        <a:xfrm>
          <a:off x="14325111" y="1306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118880</xdr:rowOff>
    </xdr:from>
    <xdr:to>
      <xdr:col>72</xdr:col>
      <xdr:colOff>38100</xdr:colOff>
      <xdr:row>79</xdr:row>
      <xdr:rowOff>49030</xdr:rowOff>
    </xdr:to>
    <xdr:sp macro="" textlink="">
      <xdr:nvSpPr>
        <xdr:cNvPr id="671" name="楕円 670"/>
        <xdr:cNvSpPr/>
      </xdr:nvSpPr>
      <xdr:spPr>
        <a:xfrm>
          <a:off x="13652500" y="1349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65557</xdr:rowOff>
    </xdr:from>
    <xdr:ext cx="469744" cy="259045"/>
    <xdr:sp macro="" textlink="">
      <xdr:nvSpPr>
        <xdr:cNvPr id="672" name="テキスト ボックス 671"/>
        <xdr:cNvSpPr txBox="1"/>
      </xdr:nvSpPr>
      <xdr:spPr>
        <a:xfrm>
          <a:off x="13468428" y="1326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153774</xdr:rowOff>
    </xdr:from>
    <xdr:to>
      <xdr:col>67</xdr:col>
      <xdr:colOff>101600</xdr:colOff>
      <xdr:row>79</xdr:row>
      <xdr:rowOff>83924</xdr:rowOff>
    </xdr:to>
    <xdr:sp macro="" textlink="">
      <xdr:nvSpPr>
        <xdr:cNvPr id="673" name="楕円 672"/>
        <xdr:cNvSpPr/>
      </xdr:nvSpPr>
      <xdr:spPr>
        <a:xfrm>
          <a:off x="12763500" y="1352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75051</xdr:rowOff>
    </xdr:from>
    <xdr:ext cx="469744" cy="259045"/>
    <xdr:sp macro="" textlink="">
      <xdr:nvSpPr>
        <xdr:cNvPr id="674" name="テキスト ボックス 673"/>
        <xdr:cNvSpPr txBox="1"/>
      </xdr:nvSpPr>
      <xdr:spPr>
        <a:xfrm>
          <a:off x="12579428" y="1361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1786</xdr:rowOff>
    </xdr:from>
    <xdr:to>
      <xdr:col>85</xdr:col>
      <xdr:colOff>127000</xdr:colOff>
      <xdr:row>98</xdr:row>
      <xdr:rowOff>5490</xdr:rowOff>
    </xdr:to>
    <xdr:cxnSp macro="">
      <xdr:nvCxnSpPr>
        <xdr:cNvPr id="705" name="直線コネクタ 704"/>
        <xdr:cNvCxnSpPr/>
      </xdr:nvCxnSpPr>
      <xdr:spPr>
        <a:xfrm>
          <a:off x="15481300" y="16803886"/>
          <a:ext cx="8382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170920</xdr:rowOff>
    </xdr:from>
    <xdr:to>
      <xdr:col>81</xdr:col>
      <xdr:colOff>50800</xdr:colOff>
      <xdr:row>98</xdr:row>
      <xdr:rowOff>1786</xdr:rowOff>
    </xdr:to>
    <xdr:cxnSp macro="">
      <xdr:nvCxnSpPr>
        <xdr:cNvPr id="708" name="直線コネクタ 707"/>
        <xdr:cNvCxnSpPr/>
      </xdr:nvCxnSpPr>
      <xdr:spPr>
        <a:xfrm>
          <a:off x="14592300" y="16801570"/>
          <a:ext cx="889000" cy="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163680</xdr:rowOff>
    </xdr:from>
    <xdr:to>
      <xdr:col>76</xdr:col>
      <xdr:colOff>114300</xdr:colOff>
      <xdr:row>97</xdr:row>
      <xdr:rowOff>170920</xdr:rowOff>
    </xdr:to>
    <xdr:cxnSp macro="">
      <xdr:nvCxnSpPr>
        <xdr:cNvPr id="711" name="直線コネクタ 710"/>
        <xdr:cNvCxnSpPr/>
      </xdr:nvCxnSpPr>
      <xdr:spPr>
        <a:xfrm>
          <a:off x="13703300" y="16794330"/>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148817</xdr:rowOff>
    </xdr:from>
    <xdr:to>
      <xdr:col>71</xdr:col>
      <xdr:colOff>177800</xdr:colOff>
      <xdr:row>97</xdr:row>
      <xdr:rowOff>163680</xdr:rowOff>
    </xdr:to>
    <xdr:cxnSp macro="">
      <xdr:nvCxnSpPr>
        <xdr:cNvPr id="714" name="直線コネクタ 713"/>
        <xdr:cNvCxnSpPr/>
      </xdr:nvCxnSpPr>
      <xdr:spPr>
        <a:xfrm>
          <a:off x="12814300" y="16779467"/>
          <a:ext cx="889000" cy="1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81506</xdr:rowOff>
    </xdr:from>
    <xdr:ext cx="534377" cy="259045"/>
    <xdr:sp macro="" textlink="">
      <xdr:nvSpPr>
        <xdr:cNvPr id="718" name="テキスト ボックス 717"/>
        <xdr:cNvSpPr txBox="1"/>
      </xdr:nvSpPr>
      <xdr:spPr>
        <a:xfrm>
          <a:off x="12547111" y="16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126140</xdr:rowOff>
    </xdr:from>
    <xdr:to>
      <xdr:col>85</xdr:col>
      <xdr:colOff>177800</xdr:colOff>
      <xdr:row>98</xdr:row>
      <xdr:rowOff>56290</xdr:rowOff>
    </xdr:to>
    <xdr:sp macro="" textlink="">
      <xdr:nvSpPr>
        <xdr:cNvPr id="724" name="楕円 723"/>
        <xdr:cNvSpPr/>
      </xdr:nvSpPr>
      <xdr:spPr>
        <a:xfrm>
          <a:off x="16268700" y="1675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149017</xdr:rowOff>
    </xdr:from>
    <xdr:ext cx="534377" cy="259045"/>
    <xdr:sp macro="" textlink="">
      <xdr:nvSpPr>
        <xdr:cNvPr id="725" name="公債費該当値テキスト"/>
        <xdr:cNvSpPr txBox="1"/>
      </xdr:nvSpPr>
      <xdr:spPr>
        <a:xfrm>
          <a:off x="16370300" y="1660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122436</xdr:rowOff>
    </xdr:from>
    <xdr:to>
      <xdr:col>81</xdr:col>
      <xdr:colOff>101600</xdr:colOff>
      <xdr:row>98</xdr:row>
      <xdr:rowOff>52586</xdr:rowOff>
    </xdr:to>
    <xdr:sp macro="" textlink="">
      <xdr:nvSpPr>
        <xdr:cNvPr id="726" name="楕円 725"/>
        <xdr:cNvSpPr/>
      </xdr:nvSpPr>
      <xdr:spPr>
        <a:xfrm>
          <a:off x="15430500" y="167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69113</xdr:rowOff>
    </xdr:from>
    <xdr:ext cx="534377" cy="259045"/>
    <xdr:sp macro="" textlink="">
      <xdr:nvSpPr>
        <xdr:cNvPr id="727" name="テキスト ボックス 726"/>
        <xdr:cNvSpPr txBox="1"/>
      </xdr:nvSpPr>
      <xdr:spPr>
        <a:xfrm>
          <a:off x="15214111" y="165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120120</xdr:rowOff>
    </xdr:from>
    <xdr:to>
      <xdr:col>76</xdr:col>
      <xdr:colOff>165100</xdr:colOff>
      <xdr:row>98</xdr:row>
      <xdr:rowOff>50270</xdr:rowOff>
    </xdr:to>
    <xdr:sp macro="" textlink="">
      <xdr:nvSpPr>
        <xdr:cNvPr id="728" name="楕円 727"/>
        <xdr:cNvSpPr/>
      </xdr:nvSpPr>
      <xdr:spPr>
        <a:xfrm>
          <a:off x="14541500" y="1675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66797</xdr:rowOff>
    </xdr:from>
    <xdr:ext cx="534377" cy="259045"/>
    <xdr:sp macro="" textlink="">
      <xdr:nvSpPr>
        <xdr:cNvPr id="729" name="テキスト ボックス 728"/>
        <xdr:cNvSpPr txBox="1"/>
      </xdr:nvSpPr>
      <xdr:spPr>
        <a:xfrm>
          <a:off x="14325111" y="1652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112880</xdr:rowOff>
    </xdr:from>
    <xdr:to>
      <xdr:col>72</xdr:col>
      <xdr:colOff>38100</xdr:colOff>
      <xdr:row>98</xdr:row>
      <xdr:rowOff>43030</xdr:rowOff>
    </xdr:to>
    <xdr:sp macro="" textlink="">
      <xdr:nvSpPr>
        <xdr:cNvPr id="730" name="楕円 729"/>
        <xdr:cNvSpPr/>
      </xdr:nvSpPr>
      <xdr:spPr>
        <a:xfrm>
          <a:off x="13652500" y="1674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59557</xdr:rowOff>
    </xdr:from>
    <xdr:ext cx="534377" cy="259045"/>
    <xdr:sp macro="" textlink="">
      <xdr:nvSpPr>
        <xdr:cNvPr id="731" name="テキスト ボックス 730"/>
        <xdr:cNvSpPr txBox="1"/>
      </xdr:nvSpPr>
      <xdr:spPr>
        <a:xfrm>
          <a:off x="13436111" y="1651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98017</xdr:rowOff>
    </xdr:from>
    <xdr:to>
      <xdr:col>67</xdr:col>
      <xdr:colOff>101600</xdr:colOff>
      <xdr:row>98</xdr:row>
      <xdr:rowOff>28167</xdr:rowOff>
    </xdr:to>
    <xdr:sp macro="" textlink="">
      <xdr:nvSpPr>
        <xdr:cNvPr id="732" name="楕円 731"/>
        <xdr:cNvSpPr/>
      </xdr:nvSpPr>
      <xdr:spPr>
        <a:xfrm>
          <a:off x="12763500" y="1672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44694</xdr:rowOff>
    </xdr:from>
    <xdr:ext cx="534377" cy="259045"/>
    <xdr:sp macro="" textlink="">
      <xdr:nvSpPr>
        <xdr:cNvPr id="733" name="テキスト ボックス 732"/>
        <xdr:cNvSpPr txBox="1"/>
      </xdr:nvSpPr>
      <xdr:spPr>
        <a:xfrm>
          <a:off x="12547111" y="1650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総務費は、住民一人あたり１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４３９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対前年で１，１１３円増加している。これは、支所・公民館の建替え等の庁舎等整備事業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住民一人あたり６０，７２０円となっており、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で４，０５４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図書館・資料館の建設事業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衛生費は、住民一人あたり８０，３７５円となっており、対前年で２８，２９６円増加している。これは、白鹿浄化センターに係る設備改良事業が主な要因である。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農林水産業費が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６３３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に比べて２６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２５２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円高くなっている。これは、本市の基幹産業である農業施策の充実を図るために事業を推進した結果である。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財政調整基金には、決算剰余金の１／２以上の積み立てを毎年度実施しており、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年度末現在高は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額は平成２０年度以降黒字で、主な要因として国の経済対策事業により施設の大規模改修等が起債発行や基金の取り崩しを行わず実施でき、市の負担が軽減されたことが挙げられる。一方、実質単年度収支は、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令和２年度より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が一本算定になるため、一般財源の確保が厳しくなることは明らかで、財政調整基金をはじめとする各種基金の運用による財政運営が求められるため、歳入歳出のバランスを重視し、赤字に陥ることのないように適正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連結実質赤字比率については、一般会計及び特別会計において黒字であり、赤字比率は発生していない。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％であり、対前年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平成３０年度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した主な要因は、分母である標準財政規模が対前年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２８５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９８０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％）減少したものの、分子である「一般会計」と「一般会計及び公営企業以外の特別会計」の実質収支額、「公営企業会計（法適、非適）」の資金剰余額の合算額が対前年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５００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６４４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％）減少と分子の減少幅の方が大きかったことによるものである。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令和２年度より一般</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一本算定による影響を含めて、一般財源の確保が厳しい状況となる見込みであることから、各特別会計においては一般会計からの基準外繰出金に頼ることなく、料金改定も含めた適正な企業経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E35" sqref="BE35:BF35"/>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28164974</v>
      </c>
      <c r="BO4" s="462"/>
      <c r="BP4" s="462"/>
      <c r="BQ4" s="462"/>
      <c r="BR4" s="462"/>
      <c r="BS4" s="462"/>
      <c r="BT4" s="462"/>
      <c r="BU4" s="463"/>
      <c r="BV4" s="461">
        <v>26883965</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5.7</v>
      </c>
      <c r="CU4" s="646"/>
      <c r="CV4" s="646"/>
      <c r="CW4" s="646"/>
      <c r="CX4" s="646"/>
      <c r="CY4" s="646"/>
      <c r="CZ4" s="646"/>
      <c r="DA4" s="647"/>
      <c r="DB4" s="645">
        <v>7</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27113882</v>
      </c>
      <c r="BO5" s="467"/>
      <c r="BP5" s="467"/>
      <c r="BQ5" s="467"/>
      <c r="BR5" s="467"/>
      <c r="BS5" s="467"/>
      <c r="BT5" s="467"/>
      <c r="BU5" s="468"/>
      <c r="BV5" s="466">
        <v>25517464</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94.4</v>
      </c>
      <c r="CU5" s="437"/>
      <c r="CV5" s="437"/>
      <c r="CW5" s="437"/>
      <c r="CX5" s="437"/>
      <c r="CY5" s="437"/>
      <c r="CZ5" s="437"/>
      <c r="DA5" s="438"/>
      <c r="DB5" s="436">
        <v>91.2</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1051092</v>
      </c>
      <c r="BO6" s="467"/>
      <c r="BP6" s="467"/>
      <c r="BQ6" s="467"/>
      <c r="BR6" s="467"/>
      <c r="BS6" s="467"/>
      <c r="BT6" s="467"/>
      <c r="BU6" s="468"/>
      <c r="BV6" s="466">
        <v>1366501</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97.2</v>
      </c>
      <c r="CU6" s="620"/>
      <c r="CV6" s="620"/>
      <c r="CW6" s="620"/>
      <c r="CX6" s="620"/>
      <c r="CY6" s="620"/>
      <c r="CZ6" s="620"/>
      <c r="DA6" s="621"/>
      <c r="DB6" s="619">
        <v>94.9</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233639</v>
      </c>
      <c r="BO7" s="467"/>
      <c r="BP7" s="467"/>
      <c r="BQ7" s="467"/>
      <c r="BR7" s="467"/>
      <c r="BS7" s="467"/>
      <c r="BT7" s="467"/>
      <c r="BU7" s="468"/>
      <c r="BV7" s="466">
        <v>340018</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14440785</v>
      </c>
      <c r="CU7" s="467"/>
      <c r="CV7" s="467"/>
      <c r="CW7" s="467"/>
      <c r="CX7" s="467"/>
      <c r="CY7" s="467"/>
      <c r="CZ7" s="467"/>
      <c r="DA7" s="468"/>
      <c r="DB7" s="466">
        <v>14726765</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817453</v>
      </c>
      <c r="BO8" s="467"/>
      <c r="BP8" s="467"/>
      <c r="BQ8" s="467"/>
      <c r="BR8" s="467"/>
      <c r="BS8" s="467"/>
      <c r="BT8" s="467"/>
      <c r="BU8" s="468"/>
      <c r="BV8" s="466">
        <v>1026483</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0.27</v>
      </c>
      <c r="CU8" s="580"/>
      <c r="CV8" s="580"/>
      <c r="CW8" s="580"/>
      <c r="CX8" s="580"/>
      <c r="CY8" s="580"/>
      <c r="CZ8" s="580"/>
      <c r="DA8" s="581"/>
      <c r="DB8" s="579">
        <v>0.27</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36584</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-209030</v>
      </c>
      <c r="BO9" s="467"/>
      <c r="BP9" s="467"/>
      <c r="BQ9" s="467"/>
      <c r="BR9" s="467"/>
      <c r="BS9" s="467"/>
      <c r="BT9" s="467"/>
      <c r="BU9" s="468"/>
      <c r="BV9" s="466">
        <v>-356695</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16.2</v>
      </c>
      <c r="CU9" s="437"/>
      <c r="CV9" s="437"/>
      <c r="CW9" s="437"/>
      <c r="CX9" s="437"/>
      <c r="CY9" s="437"/>
      <c r="CZ9" s="437"/>
      <c r="DA9" s="438"/>
      <c r="DB9" s="436">
        <v>15.8</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39452</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7208</v>
      </c>
      <c r="BO10" s="467"/>
      <c r="BP10" s="467"/>
      <c r="BQ10" s="467"/>
      <c r="BR10" s="467"/>
      <c r="BS10" s="467"/>
      <c r="BT10" s="467"/>
      <c r="BU10" s="468"/>
      <c r="BV10" s="466">
        <v>9703</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121</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35377</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300104</v>
      </c>
      <c r="BO12" s="467"/>
      <c r="BP12" s="467"/>
      <c r="BQ12" s="467"/>
      <c r="BR12" s="467"/>
      <c r="BS12" s="467"/>
      <c r="BT12" s="467"/>
      <c r="BU12" s="468"/>
      <c r="BV12" s="466">
        <v>882773</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35136</v>
      </c>
      <c r="S13" s="570"/>
      <c r="T13" s="570"/>
      <c r="U13" s="570"/>
      <c r="V13" s="571"/>
      <c r="W13" s="557" t="s">
        <v>140</v>
      </c>
      <c r="X13" s="479"/>
      <c r="Y13" s="479"/>
      <c r="Z13" s="479"/>
      <c r="AA13" s="479"/>
      <c r="AB13" s="480"/>
      <c r="AC13" s="442">
        <v>3576</v>
      </c>
      <c r="AD13" s="443"/>
      <c r="AE13" s="443"/>
      <c r="AF13" s="443"/>
      <c r="AG13" s="444"/>
      <c r="AH13" s="442">
        <v>3849</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-501926</v>
      </c>
      <c r="BO13" s="467"/>
      <c r="BP13" s="467"/>
      <c r="BQ13" s="467"/>
      <c r="BR13" s="467"/>
      <c r="BS13" s="467"/>
      <c r="BT13" s="467"/>
      <c r="BU13" s="468"/>
      <c r="BV13" s="466">
        <v>-1229765</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4.9000000000000004</v>
      </c>
      <c r="CU13" s="437"/>
      <c r="CV13" s="437"/>
      <c r="CW13" s="437"/>
      <c r="CX13" s="437"/>
      <c r="CY13" s="437"/>
      <c r="CZ13" s="437"/>
      <c r="DA13" s="438"/>
      <c r="DB13" s="436">
        <v>4.8</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35995</v>
      </c>
      <c r="S14" s="570"/>
      <c r="T14" s="570"/>
      <c r="U14" s="570"/>
      <c r="V14" s="571"/>
      <c r="W14" s="572"/>
      <c r="X14" s="482"/>
      <c r="Y14" s="482"/>
      <c r="Z14" s="482"/>
      <c r="AA14" s="482"/>
      <c r="AB14" s="483"/>
      <c r="AC14" s="562">
        <v>21.2</v>
      </c>
      <c r="AD14" s="563"/>
      <c r="AE14" s="563"/>
      <c r="AF14" s="563"/>
      <c r="AG14" s="564"/>
      <c r="AH14" s="562">
        <v>21.5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138</v>
      </c>
      <c r="CU14" s="574"/>
      <c r="CV14" s="574"/>
      <c r="CW14" s="574"/>
      <c r="CX14" s="574"/>
      <c r="CY14" s="574"/>
      <c r="CZ14" s="574"/>
      <c r="DA14" s="575"/>
      <c r="DB14" s="573" t="s">
        <v>138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139</v>
      </c>
      <c r="N15" s="567"/>
      <c r="O15" s="567"/>
      <c r="P15" s="567"/>
      <c r="Q15" s="568"/>
      <c r="R15" s="569">
        <v>35783</v>
      </c>
      <c r="S15" s="570"/>
      <c r="T15" s="570"/>
      <c r="U15" s="570"/>
      <c r="V15" s="571"/>
      <c r="W15" s="557" t="s">
        <v>147</v>
      </c>
      <c r="X15" s="479"/>
      <c r="Y15" s="479"/>
      <c r="Z15" s="479"/>
      <c r="AA15" s="479"/>
      <c r="AB15" s="480"/>
      <c r="AC15" s="442">
        <v>3168</v>
      </c>
      <c r="AD15" s="443"/>
      <c r="AE15" s="443"/>
      <c r="AF15" s="443"/>
      <c r="AG15" s="444"/>
      <c r="AH15" s="442">
        <v>3565</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3619322</v>
      </c>
      <c r="BO15" s="462"/>
      <c r="BP15" s="462"/>
      <c r="BQ15" s="462"/>
      <c r="BR15" s="462"/>
      <c r="BS15" s="462"/>
      <c r="BT15" s="462"/>
      <c r="BU15" s="463"/>
      <c r="BV15" s="461">
        <v>3460094</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18.8</v>
      </c>
      <c r="AD16" s="563"/>
      <c r="AE16" s="563"/>
      <c r="AF16" s="563"/>
      <c r="AG16" s="564"/>
      <c r="AH16" s="562">
        <v>19.899999999999999</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12943301</v>
      </c>
      <c r="BO16" s="467"/>
      <c r="BP16" s="467"/>
      <c r="BQ16" s="467"/>
      <c r="BR16" s="467"/>
      <c r="BS16" s="467"/>
      <c r="BT16" s="467"/>
      <c r="BU16" s="468"/>
      <c r="BV16" s="466">
        <v>12766090</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10139</v>
      </c>
      <c r="AD17" s="443"/>
      <c r="AE17" s="443"/>
      <c r="AF17" s="443"/>
      <c r="AG17" s="444"/>
      <c r="AH17" s="442">
        <v>10476</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4521015</v>
      </c>
      <c r="BO17" s="467"/>
      <c r="BP17" s="467"/>
      <c r="BQ17" s="467"/>
      <c r="BR17" s="467"/>
      <c r="BS17" s="467"/>
      <c r="BT17" s="467"/>
      <c r="BU17" s="468"/>
      <c r="BV17" s="466">
        <v>4321790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603.14</v>
      </c>
      <c r="M18" s="531"/>
      <c r="N18" s="531"/>
      <c r="O18" s="531"/>
      <c r="P18" s="531"/>
      <c r="Q18" s="531"/>
      <c r="R18" s="532"/>
      <c r="S18" s="532"/>
      <c r="T18" s="532"/>
      <c r="U18" s="532"/>
      <c r="V18" s="533"/>
      <c r="W18" s="547"/>
      <c r="X18" s="548"/>
      <c r="Y18" s="548"/>
      <c r="Z18" s="548"/>
      <c r="AA18" s="548"/>
      <c r="AB18" s="558"/>
      <c r="AC18" s="430">
        <v>60.1</v>
      </c>
      <c r="AD18" s="431"/>
      <c r="AE18" s="431"/>
      <c r="AF18" s="431"/>
      <c r="AG18" s="534"/>
      <c r="AH18" s="430">
        <v>58.6</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13760876</v>
      </c>
      <c r="BO18" s="467"/>
      <c r="BP18" s="467"/>
      <c r="BQ18" s="467"/>
      <c r="BR18" s="467"/>
      <c r="BS18" s="467"/>
      <c r="BT18" s="467"/>
      <c r="BU18" s="468"/>
      <c r="BV18" s="466">
        <v>13583890</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61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16890851</v>
      </c>
      <c r="BO19" s="467"/>
      <c r="BP19" s="467"/>
      <c r="BQ19" s="467"/>
      <c r="BR19" s="467"/>
      <c r="BS19" s="467"/>
      <c r="BT19" s="467"/>
      <c r="BU19" s="468"/>
      <c r="BV19" s="466">
        <v>17699305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14326</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22852785</v>
      </c>
      <c r="BO23" s="467"/>
      <c r="BP23" s="467"/>
      <c r="BQ23" s="467"/>
      <c r="BR23" s="467"/>
      <c r="BS23" s="467"/>
      <c r="BT23" s="467"/>
      <c r="BU23" s="468"/>
      <c r="BV23" s="466">
        <v>21953562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7398</v>
      </c>
      <c r="R24" s="443"/>
      <c r="S24" s="443"/>
      <c r="T24" s="443"/>
      <c r="U24" s="443"/>
      <c r="V24" s="444"/>
      <c r="W24" s="508"/>
      <c r="X24" s="499"/>
      <c r="Y24" s="500"/>
      <c r="Z24" s="439" t="s">
        <v>171</v>
      </c>
      <c r="AA24" s="440"/>
      <c r="AB24" s="440"/>
      <c r="AC24" s="440"/>
      <c r="AD24" s="440"/>
      <c r="AE24" s="440"/>
      <c r="AF24" s="440"/>
      <c r="AG24" s="441"/>
      <c r="AH24" s="442">
        <v>456</v>
      </c>
      <c r="AI24" s="443"/>
      <c r="AJ24" s="443"/>
      <c r="AK24" s="443"/>
      <c r="AL24" s="444"/>
      <c r="AM24" s="442">
        <v>1564080</v>
      </c>
      <c r="AN24" s="443"/>
      <c r="AO24" s="443"/>
      <c r="AP24" s="443"/>
      <c r="AQ24" s="443"/>
      <c r="AR24" s="444"/>
      <c r="AS24" s="442">
        <v>3430</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17094172</v>
      </c>
      <c r="BO24" s="467"/>
      <c r="BP24" s="467"/>
      <c r="BQ24" s="467"/>
      <c r="BR24" s="467"/>
      <c r="BS24" s="467"/>
      <c r="BT24" s="467"/>
      <c r="BU24" s="468"/>
      <c r="BV24" s="466">
        <v>17033300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6251</v>
      </c>
      <c r="R25" s="443"/>
      <c r="S25" s="443"/>
      <c r="T25" s="443"/>
      <c r="U25" s="443"/>
      <c r="V25" s="444"/>
      <c r="W25" s="508"/>
      <c r="X25" s="499"/>
      <c r="Y25" s="500"/>
      <c r="Z25" s="439" t="s">
        <v>174</v>
      </c>
      <c r="AA25" s="440"/>
      <c r="AB25" s="440"/>
      <c r="AC25" s="440"/>
      <c r="AD25" s="440"/>
      <c r="AE25" s="440"/>
      <c r="AF25" s="440"/>
      <c r="AG25" s="441"/>
      <c r="AH25" s="442">
        <v>85</v>
      </c>
      <c r="AI25" s="443"/>
      <c r="AJ25" s="443"/>
      <c r="AK25" s="443"/>
      <c r="AL25" s="444"/>
      <c r="AM25" s="442">
        <v>252110</v>
      </c>
      <c r="AN25" s="443"/>
      <c r="AO25" s="443"/>
      <c r="AP25" s="443"/>
      <c r="AQ25" s="443"/>
      <c r="AR25" s="444"/>
      <c r="AS25" s="442">
        <v>2966</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5198685</v>
      </c>
      <c r="BO25" s="462"/>
      <c r="BP25" s="462"/>
      <c r="BQ25" s="462"/>
      <c r="BR25" s="462"/>
      <c r="BS25" s="462"/>
      <c r="BT25" s="462"/>
      <c r="BU25" s="463"/>
      <c r="BV25" s="461">
        <v>3381759</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5577</v>
      </c>
      <c r="R26" s="443"/>
      <c r="S26" s="443"/>
      <c r="T26" s="443"/>
      <c r="U26" s="443"/>
      <c r="V26" s="444"/>
      <c r="W26" s="508"/>
      <c r="X26" s="499"/>
      <c r="Y26" s="500"/>
      <c r="Z26" s="439" t="s">
        <v>177</v>
      </c>
      <c r="AA26" s="521"/>
      <c r="AB26" s="521"/>
      <c r="AC26" s="521"/>
      <c r="AD26" s="521"/>
      <c r="AE26" s="521"/>
      <c r="AF26" s="521"/>
      <c r="AG26" s="522"/>
      <c r="AH26" s="442">
        <v>14</v>
      </c>
      <c r="AI26" s="443"/>
      <c r="AJ26" s="443"/>
      <c r="AK26" s="443"/>
      <c r="AL26" s="444"/>
      <c r="AM26" s="442">
        <v>54054</v>
      </c>
      <c r="AN26" s="443"/>
      <c r="AO26" s="443"/>
      <c r="AP26" s="443"/>
      <c r="AQ26" s="443"/>
      <c r="AR26" s="444"/>
      <c r="AS26" s="442">
        <v>3861</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138</v>
      </c>
      <c r="BO26" s="467"/>
      <c r="BP26" s="467"/>
      <c r="BQ26" s="467"/>
      <c r="BR26" s="467"/>
      <c r="BS26" s="467"/>
      <c r="BT26" s="467"/>
      <c r="BU26" s="468"/>
      <c r="BV26" s="466" t="s">
        <v>138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4000</v>
      </c>
      <c r="R27" s="443"/>
      <c r="S27" s="443"/>
      <c r="T27" s="443"/>
      <c r="U27" s="443"/>
      <c r="V27" s="444"/>
      <c r="W27" s="508"/>
      <c r="X27" s="499"/>
      <c r="Y27" s="500"/>
      <c r="Z27" s="439" t="s">
        <v>180</v>
      </c>
      <c r="AA27" s="440"/>
      <c r="AB27" s="440"/>
      <c r="AC27" s="440"/>
      <c r="AD27" s="440"/>
      <c r="AE27" s="440"/>
      <c r="AF27" s="440"/>
      <c r="AG27" s="441"/>
      <c r="AH27" s="442">
        <v>12</v>
      </c>
      <c r="AI27" s="443"/>
      <c r="AJ27" s="443"/>
      <c r="AK27" s="443"/>
      <c r="AL27" s="444"/>
      <c r="AM27" s="442">
        <v>43428</v>
      </c>
      <c r="AN27" s="443"/>
      <c r="AO27" s="443"/>
      <c r="AP27" s="443"/>
      <c r="AQ27" s="443"/>
      <c r="AR27" s="444"/>
      <c r="AS27" s="442">
        <v>3619</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570630</v>
      </c>
      <c r="BO27" s="470"/>
      <c r="BP27" s="470"/>
      <c r="BQ27" s="470"/>
      <c r="BR27" s="470"/>
      <c r="BS27" s="470"/>
      <c r="BT27" s="470"/>
      <c r="BU27" s="471"/>
      <c r="BV27" s="469">
        <v>570630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3600</v>
      </c>
      <c r="R28" s="443"/>
      <c r="S28" s="443"/>
      <c r="T28" s="443"/>
      <c r="U28" s="443"/>
      <c r="V28" s="444"/>
      <c r="W28" s="508"/>
      <c r="X28" s="499"/>
      <c r="Y28" s="500"/>
      <c r="Z28" s="439" t="s">
        <v>183</v>
      </c>
      <c r="AA28" s="440"/>
      <c r="AB28" s="440"/>
      <c r="AC28" s="440"/>
      <c r="AD28" s="440"/>
      <c r="AE28" s="440"/>
      <c r="AF28" s="440"/>
      <c r="AG28" s="441"/>
      <c r="AH28" s="442" t="s">
        <v>138</v>
      </c>
      <c r="AI28" s="443"/>
      <c r="AJ28" s="443"/>
      <c r="AK28" s="443"/>
      <c r="AL28" s="444"/>
      <c r="AM28" s="442" t="s">
        <v>138</v>
      </c>
      <c r="AN28" s="443"/>
      <c r="AO28" s="443"/>
      <c r="AP28" s="443"/>
      <c r="AQ28" s="443"/>
      <c r="AR28" s="444"/>
      <c r="AS28" s="442" t="s">
        <v>138</v>
      </c>
      <c r="AT28" s="443"/>
      <c r="AU28" s="443"/>
      <c r="AV28" s="443"/>
      <c r="AW28" s="443"/>
      <c r="AX28" s="445"/>
      <c r="AY28" s="449" t="s">
        <v>184</v>
      </c>
      <c r="AZ28" s="450"/>
      <c r="BA28" s="450"/>
      <c r="BB28" s="451"/>
      <c r="BC28" s="458" t="s">
        <v>47</v>
      </c>
      <c r="BD28" s="459"/>
      <c r="BE28" s="459"/>
      <c r="BF28" s="459"/>
      <c r="BG28" s="459"/>
      <c r="BH28" s="459"/>
      <c r="BI28" s="459"/>
      <c r="BJ28" s="459"/>
      <c r="BK28" s="459"/>
      <c r="BL28" s="459"/>
      <c r="BM28" s="460"/>
      <c r="BN28" s="461">
        <v>6211777</v>
      </c>
      <c r="BO28" s="462"/>
      <c r="BP28" s="462"/>
      <c r="BQ28" s="462"/>
      <c r="BR28" s="462"/>
      <c r="BS28" s="462"/>
      <c r="BT28" s="462"/>
      <c r="BU28" s="463"/>
      <c r="BV28" s="461">
        <v>5991431</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16</v>
      </c>
      <c r="M29" s="443"/>
      <c r="N29" s="443"/>
      <c r="O29" s="443"/>
      <c r="P29" s="444"/>
      <c r="Q29" s="442">
        <v>3400</v>
      </c>
      <c r="R29" s="443"/>
      <c r="S29" s="443"/>
      <c r="T29" s="443"/>
      <c r="U29" s="443"/>
      <c r="V29" s="444"/>
      <c r="W29" s="509"/>
      <c r="X29" s="510"/>
      <c r="Y29" s="511"/>
      <c r="Z29" s="439" t="s">
        <v>186</v>
      </c>
      <c r="AA29" s="440"/>
      <c r="AB29" s="440"/>
      <c r="AC29" s="440"/>
      <c r="AD29" s="440"/>
      <c r="AE29" s="440"/>
      <c r="AF29" s="440"/>
      <c r="AG29" s="441"/>
      <c r="AH29" s="442">
        <v>468</v>
      </c>
      <c r="AI29" s="443"/>
      <c r="AJ29" s="443"/>
      <c r="AK29" s="443"/>
      <c r="AL29" s="444"/>
      <c r="AM29" s="442">
        <v>1607508</v>
      </c>
      <c r="AN29" s="443"/>
      <c r="AO29" s="443"/>
      <c r="AP29" s="443"/>
      <c r="AQ29" s="443"/>
      <c r="AR29" s="444"/>
      <c r="AS29" s="442">
        <v>3435</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1780230</v>
      </c>
      <c r="BO29" s="467"/>
      <c r="BP29" s="467"/>
      <c r="BQ29" s="467"/>
      <c r="BR29" s="467"/>
      <c r="BS29" s="467"/>
      <c r="BT29" s="467"/>
      <c r="BU29" s="468"/>
      <c r="BV29" s="466">
        <v>1776447</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100.8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11138240</v>
      </c>
      <c r="BO30" s="470"/>
      <c r="BP30" s="470"/>
      <c r="BQ30" s="470"/>
      <c r="BR30" s="470"/>
      <c r="BS30" s="470"/>
      <c r="BT30" s="470"/>
      <c r="BU30" s="471"/>
      <c r="BV30" s="469">
        <v>11729818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195</v>
      </c>
      <c r="V33" s="429"/>
      <c r="W33" s="428" t="s">
        <v>196</v>
      </c>
      <c r="X33" s="428"/>
      <c r="Y33" s="428"/>
      <c r="Z33" s="428"/>
      <c r="AA33" s="428"/>
      <c r="AB33" s="428"/>
      <c r="AC33" s="428"/>
      <c r="AD33" s="428"/>
      <c r="AE33" s="428"/>
      <c r="AF33" s="428"/>
      <c r="AG33" s="428"/>
      <c r="AH33" s="428"/>
      <c r="AI33" s="428"/>
      <c r="AJ33" s="428"/>
      <c r="AK33" s="428"/>
      <c r="AL33" s="216"/>
      <c r="AM33" s="429" t="s">
        <v>195</v>
      </c>
      <c r="AN33" s="429"/>
      <c r="AO33" s="428" t="s">
        <v>196</v>
      </c>
      <c r="AP33" s="428"/>
      <c r="AQ33" s="428"/>
      <c r="AR33" s="428"/>
      <c r="AS33" s="428"/>
      <c r="AT33" s="428"/>
      <c r="AU33" s="428"/>
      <c r="AV33" s="428"/>
      <c r="AW33" s="428"/>
      <c r="AX33" s="428"/>
      <c r="AY33" s="428"/>
      <c r="AZ33" s="428"/>
      <c r="BA33" s="428"/>
      <c r="BB33" s="428"/>
      <c r="BC33" s="428"/>
      <c r="BD33" s="217"/>
      <c r="BE33" s="428" t="s">
        <v>197</v>
      </c>
      <c r="BF33" s="428"/>
      <c r="BG33" s="428" t="s">
        <v>198</v>
      </c>
      <c r="BH33" s="428"/>
      <c r="BI33" s="428"/>
      <c r="BJ33" s="428"/>
      <c r="BK33" s="428"/>
      <c r="BL33" s="428"/>
      <c r="BM33" s="428"/>
      <c r="BN33" s="428"/>
      <c r="BO33" s="428"/>
      <c r="BP33" s="428"/>
      <c r="BQ33" s="428"/>
      <c r="BR33" s="428"/>
      <c r="BS33" s="428"/>
      <c r="BT33" s="428"/>
      <c r="BU33" s="428"/>
      <c r="BV33" s="217"/>
      <c r="BW33" s="429" t="s">
        <v>197</v>
      </c>
      <c r="BX33" s="429"/>
      <c r="BY33" s="428" t="s">
        <v>199</v>
      </c>
      <c r="BZ33" s="428"/>
      <c r="CA33" s="428"/>
      <c r="CB33" s="428"/>
      <c r="CC33" s="428"/>
      <c r="CD33" s="428"/>
      <c r="CE33" s="428"/>
      <c r="CF33" s="428"/>
      <c r="CG33" s="428"/>
      <c r="CH33" s="428"/>
      <c r="CI33" s="428"/>
      <c r="CJ33" s="428"/>
      <c r="CK33" s="428"/>
      <c r="CL33" s="428"/>
      <c r="CM33" s="428"/>
      <c r="CN33" s="216"/>
      <c r="CO33" s="429" t="s">
        <v>195</v>
      </c>
      <c r="CP33" s="429"/>
      <c r="CQ33" s="428" t="s">
        <v>200</v>
      </c>
      <c r="CR33" s="428"/>
      <c r="CS33" s="428"/>
      <c r="CT33" s="428"/>
      <c r="CU33" s="428"/>
      <c r="CV33" s="428"/>
      <c r="CW33" s="428"/>
      <c r="CX33" s="428"/>
      <c r="CY33" s="428"/>
      <c r="CZ33" s="428"/>
      <c r="DA33" s="428"/>
      <c r="DB33" s="428"/>
      <c r="DC33" s="428"/>
      <c r="DD33" s="428"/>
      <c r="DE33" s="428"/>
      <c r="DF33" s="216"/>
      <c r="DG33" s="427" t="s">
        <v>201</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上水道特別会計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IF('各会計、関係団体の財政状況及び健全化判断比率'!B34="","",'各会計、関係団体の財政状況及び健全化判断比率'!B34)</f>
        <v>農業集落排水特別会計</v>
      </c>
      <c r="BH34" s="424"/>
      <c r="BI34" s="424"/>
      <c r="BJ34" s="424"/>
      <c r="BK34" s="424"/>
      <c r="BL34" s="424"/>
      <c r="BM34" s="424"/>
      <c r="BN34" s="424"/>
      <c r="BO34" s="424"/>
      <c r="BP34" s="424"/>
      <c r="BQ34" s="424"/>
      <c r="BR34" s="424"/>
      <c r="BS34" s="424"/>
      <c r="BT34" s="424"/>
      <c r="BU34" s="424"/>
      <c r="BV34" s="214"/>
      <c r="BW34" s="425">
        <f>IF(BY34="","",MAX(C34:D43,U34:V43,AM34:AN43,BE34:BF43)+1)</f>
        <v>11</v>
      </c>
      <c r="BX34" s="425"/>
      <c r="BY34" s="424" t="str">
        <f>IF('各会計、関係団体の財政状況及び健全化判断比率'!B68="","",'各会計、関係団体の財政状況及び健全化判断比率'!B68)</f>
        <v>大分県退職手当組合</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豊後大野市土地開発公社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6</v>
      </c>
      <c r="AN35" s="425"/>
      <c r="AO35" s="424" t="str">
        <f>IF('各会計、関係団体の財政状況及び健全化判断比率'!B32="","",'各会計、関係団体の財政状況及び健全化判断比率'!B32)</f>
        <v>病院事業特別会計</v>
      </c>
      <c r="AP35" s="424"/>
      <c r="AQ35" s="424"/>
      <c r="AR35" s="424"/>
      <c r="AS35" s="424"/>
      <c r="AT35" s="424"/>
      <c r="AU35" s="424"/>
      <c r="AV35" s="424"/>
      <c r="AW35" s="424"/>
      <c r="AX35" s="424"/>
      <c r="AY35" s="424"/>
      <c r="AZ35" s="424"/>
      <c r="BA35" s="424"/>
      <c r="BB35" s="424"/>
      <c r="BC35" s="424"/>
      <c r="BD35" s="214"/>
      <c r="BE35" s="425">
        <f t="shared" ref="BE35:BE43" si="1">IF(BG35="","",BE34+1)</f>
        <v>9</v>
      </c>
      <c r="BF35" s="425"/>
      <c r="BG35" s="424" t="str">
        <f>IF('各会計、関係団体の財政状況及び健全化判断比率'!B35="","",'各会計、関係団体の財政状況及び健全化判断比率'!B35)</f>
        <v>公共下水道特別会計</v>
      </c>
      <c r="BH35" s="424"/>
      <c r="BI35" s="424"/>
      <c r="BJ35" s="424"/>
      <c r="BK35" s="424"/>
      <c r="BL35" s="424"/>
      <c r="BM35" s="424"/>
      <c r="BN35" s="424"/>
      <c r="BO35" s="424"/>
      <c r="BP35" s="424"/>
      <c r="BQ35" s="424"/>
      <c r="BR35" s="424"/>
      <c r="BS35" s="424"/>
      <c r="BT35" s="424"/>
      <c r="BU35" s="424"/>
      <c r="BV35" s="214"/>
      <c r="BW35" s="425">
        <f t="shared" ref="BW35:BW43" si="2">IF(BY35="","",BW34+1)</f>
        <v>12</v>
      </c>
      <c r="BX35" s="425"/>
      <c r="BY35" s="424" t="str">
        <f>IF('各会計、関係団体の財政状況及び健全化判断比率'!B69="","",'各会計、関係団体の財政状況及び健全化判断比率'!B69)</f>
        <v>大分県消防補償等組合</v>
      </c>
      <c r="BZ35" s="424"/>
      <c r="CA35" s="424"/>
      <c r="CB35" s="424"/>
      <c r="CC35" s="424"/>
      <c r="CD35" s="424"/>
      <c r="CE35" s="424"/>
      <c r="CF35" s="424"/>
      <c r="CG35" s="424"/>
      <c r="CH35" s="424"/>
      <c r="CI35" s="424"/>
      <c r="CJ35" s="424"/>
      <c r="CK35" s="424"/>
      <c r="CL35" s="424"/>
      <c r="CM35" s="424"/>
      <c r="CN35" s="214"/>
      <c r="CO35" s="425">
        <f t="shared" ref="CO35:CO43" si="3">IF(CQ35="","",CO34+1)</f>
        <v>18</v>
      </c>
      <c r="CP35" s="425"/>
      <c r="CQ35" s="424" t="str">
        <f>IF('各会計、関係団体の財政状況及び健全化判断比率'!BS8="","",'各会計、関係団体の財政状況及び健全化判断比率'!BS8)</f>
        <v>豊後大野市農林業振興公社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f t="shared" si="0"/>
        <v>7</v>
      </c>
      <c r="AN36" s="425"/>
      <c r="AO36" s="424" t="str">
        <f>IF('各会計、関係団体の財政状況及び健全化判断比率'!B33="","",'各会計、関係団体の財政状況及び健全化判断比率'!B33)</f>
        <v>電気事業特別会計</v>
      </c>
      <c r="AP36" s="424"/>
      <c r="AQ36" s="424"/>
      <c r="AR36" s="424"/>
      <c r="AS36" s="424"/>
      <c r="AT36" s="424"/>
      <c r="AU36" s="424"/>
      <c r="AV36" s="424"/>
      <c r="AW36" s="424"/>
      <c r="AX36" s="424"/>
      <c r="AY36" s="424"/>
      <c r="AZ36" s="424"/>
      <c r="BA36" s="424"/>
      <c r="BB36" s="424"/>
      <c r="BC36" s="424"/>
      <c r="BD36" s="214"/>
      <c r="BE36" s="425">
        <f t="shared" si="1"/>
        <v>10</v>
      </c>
      <c r="BF36" s="425"/>
      <c r="BG36" s="424" t="str">
        <f>IF('各会計、関係団体の財政状況及び健全化判断比率'!B36="","",'各会計、関係団体の財政状況及び健全化判断比率'!B36)</f>
        <v>浄化槽施設特別会計</v>
      </c>
      <c r="BH36" s="424"/>
      <c r="BI36" s="424"/>
      <c r="BJ36" s="424"/>
      <c r="BK36" s="424"/>
      <c r="BL36" s="424"/>
      <c r="BM36" s="424"/>
      <c r="BN36" s="424"/>
      <c r="BO36" s="424"/>
      <c r="BP36" s="424"/>
      <c r="BQ36" s="424"/>
      <c r="BR36" s="424"/>
      <c r="BS36" s="424"/>
      <c r="BT36" s="424"/>
      <c r="BU36" s="424"/>
      <c r="BV36" s="214"/>
      <c r="BW36" s="425">
        <f t="shared" si="2"/>
        <v>13</v>
      </c>
      <c r="BX36" s="425"/>
      <c r="BY36" s="424" t="str">
        <f>IF('各会計、関係団体の財政状況及び健全化判断比率'!B70="","",'各会計、関係団体の財政状況及び健全化判断比率'!B70)</f>
        <v>大分県交通災害共済組合（交通災害共済事業会計）</v>
      </c>
      <c r="BZ36" s="424"/>
      <c r="CA36" s="424"/>
      <c r="CB36" s="424"/>
      <c r="CC36" s="424"/>
      <c r="CD36" s="424"/>
      <c r="CE36" s="424"/>
      <c r="CF36" s="424"/>
      <c r="CG36" s="424"/>
      <c r="CH36" s="424"/>
      <c r="CI36" s="424"/>
      <c r="CJ36" s="424"/>
      <c r="CK36" s="424"/>
      <c r="CL36" s="424"/>
      <c r="CM36" s="424"/>
      <c r="CN36" s="214"/>
      <c r="CO36" s="425">
        <f t="shared" si="3"/>
        <v>19</v>
      </c>
      <c r="CP36" s="425"/>
      <c r="CQ36" s="424" t="str">
        <f>IF('各会計、関係団体の財政状況及び健全化判断比率'!BS9="","",'各会計、関係団体の財政状況及び健全化判断比率'!BS9)</f>
        <v>ぶんごおおのエナジー</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14</v>
      </c>
      <c r="BX37" s="425"/>
      <c r="BY37" s="424" t="str">
        <f>IF('各会計、関係団体の財政状況及び健全化判断比率'!B71="","",'各会計、関係団体の財政状況及び健全化判断比率'!B71)</f>
        <v>大分県市町村会館管理組合</v>
      </c>
      <c r="BZ37" s="424"/>
      <c r="CA37" s="424"/>
      <c r="CB37" s="424"/>
      <c r="CC37" s="424"/>
      <c r="CD37" s="424"/>
      <c r="CE37" s="424"/>
      <c r="CF37" s="424"/>
      <c r="CG37" s="424"/>
      <c r="CH37" s="424"/>
      <c r="CI37" s="424"/>
      <c r="CJ37" s="424"/>
      <c r="CK37" s="424"/>
      <c r="CL37" s="424"/>
      <c r="CM37" s="424"/>
      <c r="CN37" s="214"/>
      <c r="CO37" s="425">
        <f t="shared" si="3"/>
        <v>20</v>
      </c>
      <c r="CP37" s="425"/>
      <c r="CQ37" s="424" t="str">
        <f>IF('各会計、関係団体の財政状況及び健全化判断比率'!BS10="","",'各会計、関係団体の財政状況及び健全化判断比率'!BS10)</f>
        <v>大分県農業農村振興公社</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15</v>
      </c>
      <c r="BX38" s="425"/>
      <c r="BY38" s="424" t="str">
        <f>IF('各会計、関係団体の財政状況及び健全化判断比率'!B72="","",'各会計、関係団体の財政状況及び健全化判断比率'!B72)</f>
        <v>大分県後期高齢者医療広域連合（普通会計）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16</v>
      </c>
      <c r="BX39" s="425"/>
      <c r="BY39" s="424" t="str">
        <f>IF('各会計、関係団体の財政状況及び健全化判断比率'!B73="","",'各会計、関係団体の財政状況及び健全化判断比率'!B73)</f>
        <v>大分県後期高齢者医療広域連合（後期高齢者医療事業会計）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AlUQynzcZuXMjwur7Rp8f4nkry0cF8/1EjB0lnPLTccZiD7AEINKLCn3oI/wJ2XDKxdWHJ//322ACqMkPIoyIQ==" saltValue="YyWkiQnet5G57Bym7fUym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48" t="s">
        <v>577</v>
      </c>
      <c r="D34" s="1248"/>
      <c r="E34" s="1249"/>
      <c r="F34" s="32">
        <v>10.82</v>
      </c>
      <c r="G34" s="33">
        <v>10.87</v>
      </c>
      <c r="H34" s="33">
        <v>9.39</v>
      </c>
      <c r="I34" s="33">
        <v>8.66</v>
      </c>
      <c r="J34" s="34">
        <v>7.71</v>
      </c>
      <c r="K34" s="22"/>
      <c r="L34" s="22"/>
      <c r="M34" s="22"/>
      <c r="N34" s="22"/>
      <c r="O34" s="22"/>
      <c r="P34" s="22"/>
    </row>
    <row r="35" spans="1:16" ht="39" customHeight="1" x14ac:dyDescent="0.15">
      <c r="A35" s="22"/>
      <c r="B35" s="35"/>
      <c r="C35" s="1242" t="s">
        <v>578</v>
      </c>
      <c r="D35" s="1243"/>
      <c r="E35" s="1244"/>
      <c r="F35" s="36">
        <v>6.68</v>
      </c>
      <c r="G35" s="37">
        <v>6.24</v>
      </c>
      <c r="H35" s="37">
        <v>9.14</v>
      </c>
      <c r="I35" s="37">
        <v>6.97</v>
      </c>
      <c r="J35" s="38">
        <v>5.66</v>
      </c>
      <c r="K35" s="22"/>
      <c r="L35" s="22"/>
      <c r="M35" s="22"/>
      <c r="N35" s="22"/>
      <c r="O35" s="22"/>
      <c r="P35" s="22"/>
    </row>
    <row r="36" spans="1:16" ht="39" customHeight="1" x14ac:dyDescent="0.15">
      <c r="A36" s="22"/>
      <c r="B36" s="35"/>
      <c r="C36" s="1242" t="s">
        <v>579</v>
      </c>
      <c r="D36" s="1243"/>
      <c r="E36" s="1244"/>
      <c r="F36" s="36">
        <v>3.29</v>
      </c>
      <c r="G36" s="37">
        <v>3.72</v>
      </c>
      <c r="H36" s="37">
        <v>4.03</v>
      </c>
      <c r="I36" s="37">
        <v>4.1500000000000004</v>
      </c>
      <c r="J36" s="38">
        <v>4.82</v>
      </c>
      <c r="K36" s="22"/>
      <c r="L36" s="22"/>
      <c r="M36" s="22"/>
      <c r="N36" s="22"/>
      <c r="O36" s="22"/>
      <c r="P36" s="22"/>
    </row>
    <row r="37" spans="1:16" ht="39" customHeight="1" x14ac:dyDescent="0.15">
      <c r="A37" s="22"/>
      <c r="B37" s="35"/>
      <c r="C37" s="1242" t="s">
        <v>580</v>
      </c>
      <c r="D37" s="1243"/>
      <c r="E37" s="1244"/>
      <c r="F37" s="36">
        <v>0.93</v>
      </c>
      <c r="G37" s="37">
        <v>1.91</v>
      </c>
      <c r="H37" s="37">
        <v>3.02</v>
      </c>
      <c r="I37" s="37">
        <v>3.27</v>
      </c>
      <c r="J37" s="38">
        <v>1.6</v>
      </c>
      <c r="K37" s="22"/>
      <c r="L37" s="22"/>
      <c r="M37" s="22"/>
      <c r="N37" s="22"/>
      <c r="O37" s="22"/>
      <c r="P37" s="22"/>
    </row>
    <row r="38" spans="1:16" ht="39" customHeight="1" x14ac:dyDescent="0.15">
      <c r="A38" s="22"/>
      <c r="B38" s="35"/>
      <c r="C38" s="1242" t="s">
        <v>581</v>
      </c>
      <c r="D38" s="1243"/>
      <c r="E38" s="1244"/>
      <c r="F38" s="36" t="s">
        <v>527</v>
      </c>
      <c r="G38" s="37" t="s">
        <v>527</v>
      </c>
      <c r="H38" s="37" t="s">
        <v>527</v>
      </c>
      <c r="I38" s="37" t="s">
        <v>527</v>
      </c>
      <c r="J38" s="38">
        <v>0.6</v>
      </c>
      <c r="K38" s="22"/>
      <c r="L38" s="22"/>
      <c r="M38" s="22"/>
      <c r="N38" s="22"/>
      <c r="O38" s="22"/>
      <c r="P38" s="22"/>
    </row>
    <row r="39" spans="1:16" ht="39" customHeight="1" x14ac:dyDescent="0.15">
      <c r="A39" s="22"/>
      <c r="B39" s="35"/>
      <c r="C39" s="1242" t="s">
        <v>582</v>
      </c>
      <c r="D39" s="1243"/>
      <c r="E39" s="1244"/>
      <c r="F39" s="36">
        <v>0.02</v>
      </c>
      <c r="G39" s="37">
        <v>0.06</v>
      </c>
      <c r="H39" s="37">
        <v>0.14000000000000001</v>
      </c>
      <c r="I39" s="37">
        <v>0.08</v>
      </c>
      <c r="J39" s="38">
        <v>0.22</v>
      </c>
      <c r="K39" s="22"/>
      <c r="L39" s="22"/>
      <c r="M39" s="22"/>
      <c r="N39" s="22"/>
      <c r="O39" s="22"/>
      <c r="P39" s="22"/>
    </row>
    <row r="40" spans="1:16" ht="39" customHeight="1" x14ac:dyDescent="0.15">
      <c r="A40" s="22"/>
      <c r="B40" s="35"/>
      <c r="C40" s="1242" t="s">
        <v>583</v>
      </c>
      <c r="D40" s="1243"/>
      <c r="E40" s="1244"/>
      <c r="F40" s="36">
        <v>0.03</v>
      </c>
      <c r="G40" s="37">
        <v>0.01</v>
      </c>
      <c r="H40" s="37">
        <v>0.05</v>
      </c>
      <c r="I40" s="37">
        <v>0.1</v>
      </c>
      <c r="J40" s="38">
        <v>0.15</v>
      </c>
      <c r="K40" s="22"/>
      <c r="L40" s="22"/>
      <c r="M40" s="22"/>
      <c r="N40" s="22"/>
      <c r="O40" s="22"/>
      <c r="P40" s="22"/>
    </row>
    <row r="41" spans="1:16" ht="39" customHeight="1" x14ac:dyDescent="0.15">
      <c r="A41" s="22"/>
      <c r="B41" s="35"/>
      <c r="C41" s="1242" t="s">
        <v>584</v>
      </c>
      <c r="D41" s="1243"/>
      <c r="E41" s="1244"/>
      <c r="F41" s="36">
        <v>0.76</v>
      </c>
      <c r="G41" s="37">
        <v>0.77</v>
      </c>
      <c r="H41" s="37">
        <v>0.76</v>
      </c>
      <c r="I41" s="37">
        <v>0.28999999999999998</v>
      </c>
      <c r="J41" s="38">
        <v>0.08</v>
      </c>
      <c r="K41" s="22"/>
      <c r="L41" s="22"/>
      <c r="M41" s="22"/>
      <c r="N41" s="22"/>
      <c r="O41" s="22"/>
      <c r="P41" s="22"/>
    </row>
    <row r="42" spans="1:16" ht="39" customHeight="1" x14ac:dyDescent="0.15">
      <c r="A42" s="22"/>
      <c r="B42" s="39"/>
      <c r="C42" s="1242" t="s">
        <v>585</v>
      </c>
      <c r="D42" s="1243"/>
      <c r="E42" s="1244"/>
      <c r="F42" s="36" t="s">
        <v>527</v>
      </c>
      <c r="G42" s="37" t="s">
        <v>527</v>
      </c>
      <c r="H42" s="37" t="s">
        <v>527</v>
      </c>
      <c r="I42" s="37" t="s">
        <v>527</v>
      </c>
      <c r="J42" s="38" t="s">
        <v>527</v>
      </c>
      <c r="K42" s="22"/>
      <c r="L42" s="22"/>
      <c r="M42" s="22"/>
      <c r="N42" s="22"/>
      <c r="O42" s="22"/>
      <c r="P42" s="22"/>
    </row>
    <row r="43" spans="1:16" ht="39" customHeight="1" thickBot="1" x14ac:dyDescent="0.2">
      <c r="A43" s="22"/>
      <c r="B43" s="40"/>
      <c r="C43" s="1245" t="s">
        <v>586</v>
      </c>
      <c r="D43" s="1246"/>
      <c r="E43" s="1247"/>
      <c r="F43" s="41">
        <v>0.32</v>
      </c>
      <c r="G43" s="42">
        <v>0.28999999999999998</v>
      </c>
      <c r="H43" s="42">
        <v>0.41</v>
      </c>
      <c r="I43" s="42">
        <v>0.36</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COd0QNKvdbOA+lc1hkgSqaU0WL7GQlhxjoTWI5cHGDY09uepGHCJL9WF+YEPn6G8bHRpf6q0M33l/GCPUETMQ==" saltValue="M7P0HNqOYBex6DD1XheY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Q55" sqref="Q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3416</v>
      </c>
      <c r="L45" s="60">
        <v>3194</v>
      </c>
      <c r="M45" s="60">
        <v>3054</v>
      </c>
      <c r="N45" s="60">
        <v>2926</v>
      </c>
      <c r="O45" s="61">
        <v>2869</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527</v>
      </c>
      <c r="L46" s="64" t="s">
        <v>527</v>
      </c>
      <c r="M46" s="64" t="s">
        <v>527</v>
      </c>
      <c r="N46" s="64" t="s">
        <v>527</v>
      </c>
      <c r="O46" s="65" t="s">
        <v>527</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527</v>
      </c>
      <c r="L47" s="64" t="s">
        <v>527</v>
      </c>
      <c r="M47" s="64" t="s">
        <v>527</v>
      </c>
      <c r="N47" s="64" t="s">
        <v>527</v>
      </c>
      <c r="O47" s="65" t="s">
        <v>527</v>
      </c>
      <c r="P47" s="48"/>
      <c r="Q47" s="48"/>
      <c r="R47" s="48"/>
      <c r="S47" s="48"/>
      <c r="T47" s="48"/>
      <c r="U47" s="48"/>
    </row>
    <row r="48" spans="1:21" ht="30.75" customHeight="1" x14ac:dyDescent="0.15">
      <c r="A48" s="48"/>
      <c r="B48" s="1270"/>
      <c r="C48" s="1271"/>
      <c r="D48" s="62"/>
      <c r="E48" s="1252" t="s">
        <v>15</v>
      </c>
      <c r="F48" s="1252"/>
      <c r="G48" s="1252"/>
      <c r="H48" s="1252"/>
      <c r="I48" s="1252"/>
      <c r="J48" s="1253"/>
      <c r="K48" s="63">
        <v>347</v>
      </c>
      <c r="L48" s="64">
        <v>342</v>
      </c>
      <c r="M48" s="64">
        <v>369</v>
      </c>
      <c r="N48" s="64">
        <v>368</v>
      </c>
      <c r="O48" s="65">
        <v>358</v>
      </c>
      <c r="P48" s="48"/>
      <c r="Q48" s="48"/>
      <c r="R48" s="48"/>
      <c r="S48" s="48"/>
      <c r="T48" s="48"/>
      <c r="U48" s="48"/>
    </row>
    <row r="49" spans="1:21" ht="30.75" customHeight="1" x14ac:dyDescent="0.15">
      <c r="A49" s="48"/>
      <c r="B49" s="1270"/>
      <c r="C49" s="1271"/>
      <c r="D49" s="62"/>
      <c r="E49" s="1252" t="s">
        <v>16</v>
      </c>
      <c r="F49" s="1252"/>
      <c r="G49" s="1252"/>
      <c r="H49" s="1252"/>
      <c r="I49" s="1252"/>
      <c r="J49" s="1253"/>
      <c r="K49" s="63" t="s">
        <v>527</v>
      </c>
      <c r="L49" s="64" t="s">
        <v>527</v>
      </c>
      <c r="M49" s="64" t="s">
        <v>527</v>
      </c>
      <c r="N49" s="64" t="s">
        <v>527</v>
      </c>
      <c r="O49" s="65" t="s">
        <v>527</v>
      </c>
      <c r="P49" s="48"/>
      <c r="Q49" s="48"/>
      <c r="R49" s="48"/>
      <c r="S49" s="48"/>
      <c r="T49" s="48"/>
      <c r="U49" s="48"/>
    </row>
    <row r="50" spans="1:21" ht="30.75" customHeight="1" x14ac:dyDescent="0.15">
      <c r="A50" s="48"/>
      <c r="B50" s="1270"/>
      <c r="C50" s="1271"/>
      <c r="D50" s="62"/>
      <c r="E50" s="1252" t="s">
        <v>17</v>
      </c>
      <c r="F50" s="1252"/>
      <c r="G50" s="1252"/>
      <c r="H50" s="1252"/>
      <c r="I50" s="1252"/>
      <c r="J50" s="1253"/>
      <c r="K50" s="63">
        <v>15</v>
      </c>
      <c r="L50" s="64">
        <v>8</v>
      </c>
      <c r="M50" s="64">
        <v>8</v>
      </c>
      <c r="N50" s="64">
        <v>7</v>
      </c>
      <c r="O50" s="65">
        <v>11</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527</v>
      </c>
      <c r="L51" s="64" t="s">
        <v>527</v>
      </c>
      <c r="M51" s="64" t="s">
        <v>527</v>
      </c>
      <c r="N51" s="64" t="s">
        <v>527</v>
      </c>
      <c r="O51" s="65" t="s">
        <v>527</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3106</v>
      </c>
      <c r="L52" s="64">
        <v>2933</v>
      </c>
      <c r="M52" s="64">
        <v>2830</v>
      </c>
      <c r="N52" s="64">
        <v>2710</v>
      </c>
      <c r="O52" s="65">
        <v>2634</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672</v>
      </c>
      <c r="L53" s="69">
        <v>611</v>
      </c>
      <c r="M53" s="69">
        <v>601</v>
      </c>
      <c r="N53" s="69">
        <v>591</v>
      </c>
      <c r="O53" s="70">
        <v>604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o/V9vzaXbIhGa+WV1wYYEomGmK1dJPbcWbMzs3T8XonihvMaiYJvLPqftNDCXV3flqxJqKYNPqoEoEP3ArnVg==" saltValue="Q20+K5k+Q2UHv7hS+/1jl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M49" sqref="M4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88" t="s">
        <v>30</v>
      </c>
      <c r="C41" s="1289"/>
      <c r="D41" s="102"/>
      <c r="E41" s="1290" t="s">
        <v>31</v>
      </c>
      <c r="F41" s="1290"/>
      <c r="G41" s="1290"/>
      <c r="H41" s="1291"/>
      <c r="I41" s="103">
        <v>26380</v>
      </c>
      <c r="J41" s="104">
        <v>24696</v>
      </c>
      <c r="K41" s="104">
        <v>23247</v>
      </c>
      <c r="L41" s="104">
        <v>21954</v>
      </c>
      <c r="M41" s="105">
        <v>22853</v>
      </c>
    </row>
    <row r="42" spans="2:13" ht="27.75" customHeight="1" x14ac:dyDescent="0.15">
      <c r="B42" s="1278"/>
      <c r="C42" s="1279"/>
      <c r="D42" s="106"/>
      <c r="E42" s="1282" t="s">
        <v>32</v>
      </c>
      <c r="F42" s="1282"/>
      <c r="G42" s="1282"/>
      <c r="H42" s="1283"/>
      <c r="I42" s="107">
        <v>32</v>
      </c>
      <c r="J42" s="108">
        <v>25</v>
      </c>
      <c r="K42" s="108">
        <v>17</v>
      </c>
      <c r="L42" s="108">
        <v>11</v>
      </c>
      <c r="M42" s="109" t="s">
        <v>527</v>
      </c>
    </row>
    <row r="43" spans="2:13" ht="27.75" customHeight="1" x14ac:dyDescent="0.15">
      <c r="B43" s="1278"/>
      <c r="C43" s="1279"/>
      <c r="D43" s="106"/>
      <c r="E43" s="1282" t="s">
        <v>33</v>
      </c>
      <c r="F43" s="1282"/>
      <c r="G43" s="1282"/>
      <c r="H43" s="1283"/>
      <c r="I43" s="107">
        <v>4017</v>
      </c>
      <c r="J43" s="108">
        <v>3834</v>
      </c>
      <c r="K43" s="108">
        <v>3733</v>
      </c>
      <c r="L43" s="108">
        <v>3446</v>
      </c>
      <c r="M43" s="109">
        <v>3271</v>
      </c>
    </row>
    <row r="44" spans="2:13" ht="27.75" customHeight="1" x14ac:dyDescent="0.15">
      <c r="B44" s="1278"/>
      <c r="C44" s="1279"/>
      <c r="D44" s="106"/>
      <c r="E44" s="1282" t="s">
        <v>34</v>
      </c>
      <c r="F44" s="1282"/>
      <c r="G44" s="1282"/>
      <c r="H44" s="1283"/>
      <c r="I44" s="107" t="s">
        <v>527</v>
      </c>
      <c r="J44" s="108" t="s">
        <v>527</v>
      </c>
      <c r="K44" s="108" t="s">
        <v>527</v>
      </c>
      <c r="L44" s="108" t="s">
        <v>527</v>
      </c>
      <c r="M44" s="109" t="s">
        <v>527</v>
      </c>
    </row>
    <row r="45" spans="2:13" ht="27.75" customHeight="1" x14ac:dyDescent="0.15">
      <c r="B45" s="1278"/>
      <c r="C45" s="1279"/>
      <c r="D45" s="106"/>
      <c r="E45" s="1282" t="s">
        <v>35</v>
      </c>
      <c r="F45" s="1282"/>
      <c r="G45" s="1282"/>
      <c r="H45" s="1283"/>
      <c r="I45" s="107">
        <v>5589</v>
      </c>
      <c r="J45" s="108">
        <v>5554</v>
      </c>
      <c r="K45" s="108">
        <v>5580</v>
      </c>
      <c r="L45" s="108">
        <v>5301</v>
      </c>
      <c r="M45" s="109">
        <v>5311</v>
      </c>
    </row>
    <row r="46" spans="2:13" ht="27.75" customHeight="1" x14ac:dyDescent="0.15">
      <c r="B46" s="1278"/>
      <c r="C46" s="1279"/>
      <c r="D46" s="110"/>
      <c r="E46" s="1282" t="s">
        <v>36</v>
      </c>
      <c r="F46" s="1282"/>
      <c r="G46" s="1282"/>
      <c r="H46" s="1283"/>
      <c r="I46" s="107">
        <v>6</v>
      </c>
      <c r="J46" s="108">
        <v>3</v>
      </c>
      <c r="K46" s="108">
        <v>1</v>
      </c>
      <c r="L46" s="108">
        <v>1</v>
      </c>
      <c r="M46" s="109">
        <v>0</v>
      </c>
    </row>
    <row r="47" spans="2:13" ht="27.75" customHeight="1" x14ac:dyDescent="0.15">
      <c r="B47" s="1278"/>
      <c r="C47" s="1279"/>
      <c r="D47" s="111"/>
      <c r="E47" s="1292" t="s">
        <v>37</v>
      </c>
      <c r="F47" s="1293"/>
      <c r="G47" s="1293"/>
      <c r="H47" s="1294"/>
      <c r="I47" s="107" t="s">
        <v>527</v>
      </c>
      <c r="J47" s="108" t="s">
        <v>527</v>
      </c>
      <c r="K47" s="108" t="s">
        <v>527</v>
      </c>
      <c r="L47" s="108" t="s">
        <v>527</v>
      </c>
      <c r="M47" s="109" t="s">
        <v>527</v>
      </c>
    </row>
    <row r="48" spans="2:13" ht="27.75" customHeight="1" x14ac:dyDescent="0.15">
      <c r="B48" s="1278"/>
      <c r="C48" s="1279"/>
      <c r="D48" s="106"/>
      <c r="E48" s="1282" t="s">
        <v>38</v>
      </c>
      <c r="F48" s="1282"/>
      <c r="G48" s="1282"/>
      <c r="H48" s="1283"/>
      <c r="I48" s="107" t="s">
        <v>527</v>
      </c>
      <c r="J48" s="108" t="s">
        <v>527</v>
      </c>
      <c r="K48" s="108" t="s">
        <v>527</v>
      </c>
      <c r="L48" s="108" t="s">
        <v>527</v>
      </c>
      <c r="M48" s="109" t="s">
        <v>527</v>
      </c>
    </row>
    <row r="49" spans="2:13" ht="27.75" customHeight="1" x14ac:dyDescent="0.15">
      <c r="B49" s="1280"/>
      <c r="C49" s="1281"/>
      <c r="D49" s="106"/>
      <c r="E49" s="1282" t="s">
        <v>39</v>
      </c>
      <c r="F49" s="1282"/>
      <c r="G49" s="1282"/>
      <c r="H49" s="1283"/>
      <c r="I49" s="107" t="s">
        <v>527</v>
      </c>
      <c r="J49" s="108" t="s">
        <v>527</v>
      </c>
      <c r="K49" s="108" t="s">
        <v>527</v>
      </c>
      <c r="L49" s="108" t="s">
        <v>527</v>
      </c>
      <c r="M49" s="109" t="s">
        <v>527</v>
      </c>
    </row>
    <row r="50" spans="2:13" ht="27.75" customHeight="1" x14ac:dyDescent="0.15">
      <c r="B50" s="1276" t="s">
        <v>40</v>
      </c>
      <c r="C50" s="1277"/>
      <c r="D50" s="112"/>
      <c r="E50" s="1282" t="s">
        <v>41</v>
      </c>
      <c r="F50" s="1282"/>
      <c r="G50" s="1282"/>
      <c r="H50" s="1283"/>
      <c r="I50" s="107">
        <v>17084</v>
      </c>
      <c r="J50" s="108">
        <v>17365</v>
      </c>
      <c r="K50" s="108">
        <v>17643</v>
      </c>
      <c r="L50" s="108">
        <v>17915</v>
      </c>
      <c r="M50" s="109">
        <v>17722</v>
      </c>
    </row>
    <row r="51" spans="2:13" ht="27.75" customHeight="1" x14ac:dyDescent="0.15">
      <c r="B51" s="1278"/>
      <c r="C51" s="1279"/>
      <c r="D51" s="106"/>
      <c r="E51" s="1282" t="s">
        <v>42</v>
      </c>
      <c r="F51" s="1282"/>
      <c r="G51" s="1282"/>
      <c r="H51" s="1283"/>
      <c r="I51" s="107">
        <v>1772</v>
      </c>
      <c r="J51" s="108">
        <v>1761</v>
      </c>
      <c r="K51" s="108">
        <v>1558</v>
      </c>
      <c r="L51" s="108">
        <v>1492</v>
      </c>
      <c r="M51" s="109">
        <v>1402</v>
      </c>
    </row>
    <row r="52" spans="2:13" ht="27.75" customHeight="1" x14ac:dyDescent="0.15">
      <c r="B52" s="1280"/>
      <c r="C52" s="1281"/>
      <c r="D52" s="106"/>
      <c r="E52" s="1282" t="s">
        <v>43</v>
      </c>
      <c r="F52" s="1282"/>
      <c r="G52" s="1282"/>
      <c r="H52" s="1283"/>
      <c r="I52" s="107">
        <v>24004</v>
      </c>
      <c r="J52" s="108">
        <v>22601</v>
      </c>
      <c r="K52" s="108">
        <v>21121</v>
      </c>
      <c r="L52" s="108">
        <v>19855</v>
      </c>
      <c r="M52" s="109">
        <v>19942</v>
      </c>
    </row>
    <row r="53" spans="2:13" ht="27.75" customHeight="1" thickBot="1" x14ac:dyDescent="0.2">
      <c r="B53" s="1284" t="s">
        <v>21</v>
      </c>
      <c r="C53" s="1285"/>
      <c r="D53" s="113"/>
      <c r="E53" s="1286" t="s">
        <v>44</v>
      </c>
      <c r="F53" s="1286"/>
      <c r="G53" s="1286"/>
      <c r="H53" s="1287"/>
      <c r="I53" s="114">
        <v>-6836</v>
      </c>
      <c r="J53" s="115">
        <v>-7616</v>
      </c>
      <c r="K53" s="115">
        <v>-7742</v>
      </c>
      <c r="L53" s="115">
        <v>-8550</v>
      </c>
      <c r="M53" s="116">
        <v>-7631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MAX7CeecsNWfUmff6ZM4L5J6C5k0OdvzbaV+ZRaWHEs7m1wTWgPRQtQXAdrNHurKFXKHufy0gyb7Ng0hv8/dQ==" saltValue="swtmIoY+JtmXJNrYvAa10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303" t="s">
        <v>47</v>
      </c>
      <c r="D55" s="1303"/>
      <c r="E55" s="1304"/>
      <c r="F55" s="128">
        <v>6173</v>
      </c>
      <c r="G55" s="128">
        <v>5991</v>
      </c>
      <c r="H55" s="129">
        <v>6212</v>
      </c>
    </row>
    <row r="56" spans="2:8" ht="52.5" customHeight="1" x14ac:dyDescent="0.15">
      <c r="B56" s="130"/>
      <c r="C56" s="1305" t="s">
        <v>48</v>
      </c>
      <c r="D56" s="1305"/>
      <c r="E56" s="1306"/>
      <c r="F56" s="131">
        <v>1807</v>
      </c>
      <c r="G56" s="131">
        <v>1776</v>
      </c>
      <c r="H56" s="132">
        <v>1780</v>
      </c>
    </row>
    <row r="57" spans="2:8" ht="53.25" customHeight="1" x14ac:dyDescent="0.15">
      <c r="B57" s="130"/>
      <c r="C57" s="1307" t="s">
        <v>49</v>
      </c>
      <c r="D57" s="1307"/>
      <c r="E57" s="1308"/>
      <c r="F57" s="133">
        <v>11432</v>
      </c>
      <c r="G57" s="133">
        <v>11730</v>
      </c>
      <c r="H57" s="134">
        <v>11138</v>
      </c>
    </row>
    <row r="58" spans="2:8" ht="45.75" customHeight="1" x14ac:dyDescent="0.15">
      <c r="B58" s="135"/>
      <c r="C58" s="1295" t="s">
        <v>606</v>
      </c>
      <c r="D58" s="1296"/>
      <c r="E58" s="1297"/>
      <c r="F58" s="136">
        <v>5564</v>
      </c>
      <c r="G58" s="136">
        <v>6164</v>
      </c>
      <c r="H58" s="137">
        <v>5790</v>
      </c>
    </row>
    <row r="59" spans="2:8" ht="45.75" customHeight="1" x14ac:dyDescent="0.15">
      <c r="B59" s="135"/>
      <c r="C59" s="1295" t="s">
        <v>607</v>
      </c>
      <c r="D59" s="1296"/>
      <c r="E59" s="1297"/>
      <c r="F59" s="136">
        <v>3435</v>
      </c>
      <c r="G59" s="136">
        <v>3217</v>
      </c>
      <c r="H59" s="137">
        <v>3040</v>
      </c>
    </row>
    <row r="60" spans="2:8" ht="45.75" customHeight="1" x14ac:dyDescent="0.15">
      <c r="B60" s="135"/>
      <c r="C60" s="1295" t="s">
        <v>608</v>
      </c>
      <c r="D60" s="1296"/>
      <c r="E60" s="1297"/>
      <c r="F60" s="136">
        <v>985</v>
      </c>
      <c r="G60" s="136">
        <v>939</v>
      </c>
      <c r="H60" s="137">
        <v>891</v>
      </c>
    </row>
    <row r="61" spans="2:8" ht="45.75" customHeight="1" x14ac:dyDescent="0.15">
      <c r="B61" s="135"/>
      <c r="C61" s="1295" t="s">
        <v>609</v>
      </c>
      <c r="D61" s="1296"/>
      <c r="E61" s="1297"/>
      <c r="F61" s="136">
        <v>628</v>
      </c>
      <c r="G61" s="136">
        <v>576</v>
      </c>
      <c r="H61" s="137">
        <v>522</v>
      </c>
    </row>
    <row r="62" spans="2:8" ht="45.75" customHeight="1" thickBot="1" x14ac:dyDescent="0.2">
      <c r="B62" s="138"/>
      <c r="C62" s="1298" t="s">
        <v>610</v>
      </c>
      <c r="D62" s="1299"/>
      <c r="E62" s="1300"/>
      <c r="F62" s="139">
        <v>122</v>
      </c>
      <c r="G62" s="139">
        <v>209</v>
      </c>
      <c r="H62" s="140">
        <v>339</v>
      </c>
    </row>
    <row r="63" spans="2:8" ht="52.5" customHeight="1" thickBot="1" x14ac:dyDescent="0.2">
      <c r="B63" s="141"/>
      <c r="C63" s="1301" t="s">
        <v>50</v>
      </c>
      <c r="D63" s="1301"/>
      <c r="E63" s="1302"/>
      <c r="F63" s="142">
        <v>19411</v>
      </c>
      <c r="G63" s="142">
        <v>19498</v>
      </c>
      <c r="H63" s="143">
        <v>19130</v>
      </c>
    </row>
    <row r="64" spans="2:8" ht="15" customHeight="1" x14ac:dyDescent="0.15"/>
  </sheetData>
  <sheetProtection algorithmName="SHA-512" hashValue="SOEpX1N572feK/YLpWzPUY+xLp11v0f/IDAP2bs1roGjSoyOzGdRyeljxi/fn9XLsK594pxNobycv+JDGKGuPw==" saltValue="q9lWLrvefh2s7c7+mg7I5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65" sqref="AN65:DC69"/>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633</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633</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632</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628</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21" t="s">
        <v>631</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5" x14ac:dyDescent="0.15">
      <c r="B44" s="387"/>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5" x14ac:dyDescent="0.15">
      <c r="B45" s="387"/>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5" x14ac:dyDescent="0.15">
      <c r="B46" s="387"/>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5" x14ac:dyDescent="0.15">
      <c r="B47" s="387"/>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626</v>
      </c>
    </row>
    <row r="50" spans="1:109" ht="13.5" x14ac:dyDescent="0.15">
      <c r="B50" s="387"/>
      <c r="G50" s="1315"/>
      <c r="H50" s="1315"/>
      <c r="I50" s="1315"/>
      <c r="J50" s="1315"/>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1" t="s">
        <v>568</v>
      </c>
      <c r="BQ50" s="1311"/>
      <c r="BR50" s="1311"/>
      <c r="BS50" s="1311"/>
      <c r="BT50" s="1311"/>
      <c r="BU50" s="1311"/>
      <c r="BV50" s="1311"/>
      <c r="BW50" s="1311"/>
      <c r="BX50" s="1311" t="s">
        <v>569</v>
      </c>
      <c r="BY50" s="1311"/>
      <c r="BZ50" s="1311"/>
      <c r="CA50" s="1311"/>
      <c r="CB50" s="1311"/>
      <c r="CC50" s="1311"/>
      <c r="CD50" s="1311"/>
      <c r="CE50" s="1311"/>
      <c r="CF50" s="1311" t="s">
        <v>570</v>
      </c>
      <c r="CG50" s="1311"/>
      <c r="CH50" s="1311"/>
      <c r="CI50" s="1311"/>
      <c r="CJ50" s="1311"/>
      <c r="CK50" s="1311"/>
      <c r="CL50" s="1311"/>
      <c r="CM50" s="1311"/>
      <c r="CN50" s="1311" t="s">
        <v>571</v>
      </c>
      <c r="CO50" s="1311"/>
      <c r="CP50" s="1311"/>
      <c r="CQ50" s="1311"/>
      <c r="CR50" s="1311"/>
      <c r="CS50" s="1311"/>
      <c r="CT50" s="1311"/>
      <c r="CU50" s="1311"/>
      <c r="CV50" s="1311" t="s">
        <v>572</v>
      </c>
      <c r="CW50" s="1311"/>
      <c r="CX50" s="1311"/>
      <c r="CY50" s="1311"/>
      <c r="CZ50" s="1311"/>
      <c r="DA50" s="1311"/>
      <c r="DB50" s="1311"/>
      <c r="DC50" s="1311"/>
    </row>
    <row r="51" spans="1:109" ht="13.5" customHeight="1" x14ac:dyDescent="0.15">
      <c r="B51" s="387"/>
      <c r="G51" s="1320"/>
      <c r="H51" s="1320"/>
      <c r="I51" s="1330"/>
      <c r="J51" s="1330"/>
      <c r="K51" s="1316"/>
      <c r="L51" s="1316"/>
      <c r="M51" s="1316"/>
      <c r="N51" s="1316"/>
      <c r="AM51" s="394"/>
      <c r="AN51" s="1312" t="s">
        <v>625</v>
      </c>
      <c r="AO51" s="1312"/>
      <c r="AP51" s="1312"/>
      <c r="AQ51" s="1312"/>
      <c r="AR51" s="1312"/>
      <c r="AS51" s="1312"/>
      <c r="AT51" s="1312"/>
      <c r="AU51" s="1312"/>
      <c r="AV51" s="1312"/>
      <c r="AW51" s="1312"/>
      <c r="AX51" s="1312"/>
      <c r="AY51" s="1312"/>
      <c r="AZ51" s="1312"/>
      <c r="BA51" s="1312"/>
      <c r="BB51" s="1312" t="s">
        <v>623</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ht="13.5" x14ac:dyDescent="0.15">
      <c r="B52" s="387"/>
      <c r="G52" s="1320"/>
      <c r="H52" s="1320"/>
      <c r="I52" s="1330"/>
      <c r="J52" s="1330"/>
      <c r="K52" s="1316"/>
      <c r="L52" s="1316"/>
      <c r="M52" s="1316"/>
      <c r="N52" s="1316"/>
      <c r="AM52" s="39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x14ac:dyDescent="0.15">
      <c r="A53" s="402"/>
      <c r="B53" s="387"/>
      <c r="G53" s="1320"/>
      <c r="H53" s="1320"/>
      <c r="I53" s="1315"/>
      <c r="J53" s="1315"/>
      <c r="K53" s="1316"/>
      <c r="L53" s="1316"/>
      <c r="M53" s="1316"/>
      <c r="N53" s="1316"/>
      <c r="AM53" s="394"/>
      <c r="AN53" s="1312"/>
      <c r="AO53" s="1312"/>
      <c r="AP53" s="1312"/>
      <c r="AQ53" s="1312"/>
      <c r="AR53" s="1312"/>
      <c r="AS53" s="1312"/>
      <c r="AT53" s="1312"/>
      <c r="AU53" s="1312"/>
      <c r="AV53" s="1312"/>
      <c r="AW53" s="1312"/>
      <c r="AX53" s="1312"/>
      <c r="AY53" s="1312"/>
      <c r="AZ53" s="1312"/>
      <c r="BA53" s="1312"/>
      <c r="BB53" s="1312" t="s">
        <v>630</v>
      </c>
      <c r="BC53" s="1312"/>
      <c r="BD53" s="1312"/>
      <c r="BE53" s="1312"/>
      <c r="BF53" s="1312"/>
      <c r="BG53" s="1312"/>
      <c r="BH53" s="1312"/>
      <c r="BI53" s="1312"/>
      <c r="BJ53" s="1312"/>
      <c r="BK53" s="1312"/>
      <c r="BL53" s="1312"/>
      <c r="BM53" s="1312"/>
      <c r="BN53" s="1312"/>
      <c r="BO53" s="1312"/>
      <c r="BP53" s="1309">
        <v>73.099999999999994</v>
      </c>
      <c r="BQ53" s="1309"/>
      <c r="BR53" s="1309"/>
      <c r="BS53" s="1309"/>
      <c r="BT53" s="1309"/>
      <c r="BU53" s="1309"/>
      <c r="BV53" s="1309"/>
      <c r="BW53" s="1309"/>
      <c r="BX53" s="1309">
        <v>62.2</v>
      </c>
      <c r="BY53" s="1309"/>
      <c r="BZ53" s="1309"/>
      <c r="CA53" s="1309"/>
      <c r="CB53" s="1309"/>
      <c r="CC53" s="1309"/>
      <c r="CD53" s="1309"/>
      <c r="CE53" s="1309"/>
      <c r="CF53" s="1309">
        <v>63.3</v>
      </c>
      <c r="CG53" s="1309"/>
      <c r="CH53" s="1309"/>
      <c r="CI53" s="1309"/>
      <c r="CJ53" s="1309"/>
      <c r="CK53" s="1309"/>
      <c r="CL53" s="1309"/>
      <c r="CM53" s="1309"/>
      <c r="CN53" s="1309">
        <v>64</v>
      </c>
      <c r="CO53" s="1309"/>
      <c r="CP53" s="1309"/>
      <c r="CQ53" s="1309"/>
      <c r="CR53" s="1309"/>
      <c r="CS53" s="1309"/>
      <c r="CT53" s="1309"/>
      <c r="CU53" s="1309"/>
      <c r="CV53" s="1309">
        <v>65</v>
      </c>
      <c r="CW53" s="1309"/>
      <c r="CX53" s="1309"/>
      <c r="CY53" s="1309"/>
      <c r="CZ53" s="1309"/>
      <c r="DA53" s="1309"/>
      <c r="DB53" s="1309"/>
      <c r="DC53" s="1309"/>
    </row>
    <row r="54" spans="1:109" ht="13.5" x14ac:dyDescent="0.15">
      <c r="A54" s="402"/>
      <c r="B54" s="387"/>
      <c r="G54" s="1320"/>
      <c r="H54" s="1320"/>
      <c r="I54" s="1315"/>
      <c r="J54" s="1315"/>
      <c r="K54" s="1316"/>
      <c r="L54" s="1316"/>
      <c r="M54" s="1316"/>
      <c r="N54" s="1316"/>
      <c r="AM54" s="39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x14ac:dyDescent="0.15">
      <c r="A55" s="402"/>
      <c r="B55" s="387"/>
      <c r="G55" s="1315"/>
      <c r="H55" s="1315"/>
      <c r="I55" s="1315"/>
      <c r="J55" s="1315"/>
      <c r="K55" s="1316"/>
      <c r="L55" s="1316"/>
      <c r="M55" s="1316"/>
      <c r="N55" s="1316"/>
      <c r="AN55" s="1311" t="s">
        <v>624</v>
      </c>
      <c r="AO55" s="1311"/>
      <c r="AP55" s="1311"/>
      <c r="AQ55" s="1311"/>
      <c r="AR55" s="1311"/>
      <c r="AS55" s="1311"/>
      <c r="AT55" s="1311"/>
      <c r="AU55" s="1311"/>
      <c r="AV55" s="1311"/>
      <c r="AW55" s="1311"/>
      <c r="AX55" s="1311"/>
      <c r="AY55" s="1311"/>
      <c r="AZ55" s="1311"/>
      <c r="BA55" s="1311"/>
      <c r="BB55" s="1312" t="s">
        <v>623</v>
      </c>
      <c r="BC55" s="1312"/>
      <c r="BD55" s="1312"/>
      <c r="BE55" s="1312"/>
      <c r="BF55" s="1312"/>
      <c r="BG55" s="1312"/>
      <c r="BH55" s="1312"/>
      <c r="BI55" s="1312"/>
      <c r="BJ55" s="1312"/>
      <c r="BK55" s="1312"/>
      <c r="BL55" s="1312"/>
      <c r="BM55" s="1312"/>
      <c r="BN55" s="1312"/>
      <c r="BO55" s="1312"/>
      <c r="BP55" s="1309">
        <v>58.5</v>
      </c>
      <c r="BQ55" s="1309"/>
      <c r="BR55" s="1309"/>
      <c r="BS55" s="1309"/>
      <c r="BT55" s="1309"/>
      <c r="BU55" s="1309"/>
      <c r="BV55" s="1309"/>
      <c r="BW55" s="1309"/>
      <c r="BX55" s="1309">
        <v>54.6</v>
      </c>
      <c r="BY55" s="1309"/>
      <c r="BZ55" s="1309"/>
      <c r="CA55" s="1309"/>
      <c r="CB55" s="1309"/>
      <c r="CC55" s="1309"/>
      <c r="CD55" s="1309"/>
      <c r="CE55" s="1309"/>
      <c r="CF55" s="1309">
        <v>53.2</v>
      </c>
      <c r="CG55" s="1309"/>
      <c r="CH55" s="1309"/>
      <c r="CI55" s="1309"/>
      <c r="CJ55" s="1309"/>
      <c r="CK55" s="1309"/>
      <c r="CL55" s="1309"/>
      <c r="CM55" s="1309"/>
      <c r="CN55" s="1309">
        <v>47.9</v>
      </c>
      <c r="CO55" s="1309"/>
      <c r="CP55" s="1309"/>
      <c r="CQ55" s="1309"/>
      <c r="CR55" s="1309"/>
      <c r="CS55" s="1309"/>
      <c r="CT55" s="1309"/>
      <c r="CU55" s="1309"/>
      <c r="CV55" s="1309">
        <v>49</v>
      </c>
      <c r="CW55" s="1309"/>
      <c r="CX55" s="1309"/>
      <c r="CY55" s="1309"/>
      <c r="CZ55" s="1309"/>
      <c r="DA55" s="1309"/>
      <c r="DB55" s="1309"/>
      <c r="DC55" s="1309"/>
    </row>
    <row r="56" spans="1:109" ht="13.5" x14ac:dyDescent="0.15">
      <c r="A56" s="402"/>
      <c r="B56" s="387"/>
      <c r="G56" s="1315"/>
      <c r="H56" s="1315"/>
      <c r="I56" s="1315"/>
      <c r="J56" s="1315"/>
      <c r="K56" s="1316"/>
      <c r="L56" s="1316"/>
      <c r="M56" s="1316"/>
      <c r="N56" s="1316"/>
      <c r="AN56" s="1311"/>
      <c r="AO56" s="1311"/>
      <c r="AP56" s="1311"/>
      <c r="AQ56" s="1311"/>
      <c r="AR56" s="1311"/>
      <c r="AS56" s="1311"/>
      <c r="AT56" s="1311"/>
      <c r="AU56" s="1311"/>
      <c r="AV56" s="1311"/>
      <c r="AW56" s="1311"/>
      <c r="AX56" s="1311"/>
      <c r="AY56" s="1311"/>
      <c r="AZ56" s="1311"/>
      <c r="BA56" s="1311"/>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5" x14ac:dyDescent="0.15">
      <c r="B57" s="408"/>
      <c r="G57" s="1315"/>
      <c r="H57" s="1315"/>
      <c r="I57" s="1313"/>
      <c r="J57" s="1313"/>
      <c r="K57" s="1316"/>
      <c r="L57" s="1316"/>
      <c r="M57" s="1316"/>
      <c r="N57" s="1316"/>
      <c r="AM57" s="386"/>
      <c r="AN57" s="1311"/>
      <c r="AO57" s="1311"/>
      <c r="AP57" s="1311"/>
      <c r="AQ57" s="1311"/>
      <c r="AR57" s="1311"/>
      <c r="AS57" s="1311"/>
      <c r="AT57" s="1311"/>
      <c r="AU57" s="1311"/>
      <c r="AV57" s="1311"/>
      <c r="AW57" s="1311"/>
      <c r="AX57" s="1311"/>
      <c r="AY57" s="1311"/>
      <c r="AZ57" s="1311"/>
      <c r="BA57" s="1311"/>
      <c r="BB57" s="1312" t="s">
        <v>630</v>
      </c>
      <c r="BC57" s="1312"/>
      <c r="BD57" s="1312"/>
      <c r="BE57" s="1312"/>
      <c r="BF57" s="1312"/>
      <c r="BG57" s="1312"/>
      <c r="BH57" s="1312"/>
      <c r="BI57" s="1312"/>
      <c r="BJ57" s="1312"/>
      <c r="BK57" s="1312"/>
      <c r="BL57" s="1312"/>
      <c r="BM57" s="1312"/>
      <c r="BN57" s="1312"/>
      <c r="BO57" s="1312"/>
      <c r="BP57" s="1309">
        <v>52.9</v>
      </c>
      <c r="BQ57" s="1309"/>
      <c r="BR57" s="1309"/>
      <c r="BS57" s="1309"/>
      <c r="BT57" s="1309"/>
      <c r="BU57" s="1309"/>
      <c r="BV57" s="1309"/>
      <c r="BW57" s="1309"/>
      <c r="BX57" s="1309">
        <v>58.3</v>
      </c>
      <c r="BY57" s="1309"/>
      <c r="BZ57" s="1309"/>
      <c r="CA57" s="1309"/>
      <c r="CB57" s="1309"/>
      <c r="CC57" s="1309"/>
      <c r="CD57" s="1309"/>
      <c r="CE57" s="1309"/>
      <c r="CF57" s="1309">
        <v>59.6</v>
      </c>
      <c r="CG57" s="1309"/>
      <c r="CH57" s="1309"/>
      <c r="CI57" s="1309"/>
      <c r="CJ57" s="1309"/>
      <c r="CK57" s="1309"/>
      <c r="CL57" s="1309"/>
      <c r="CM57" s="1309"/>
      <c r="CN57" s="1309">
        <v>60.7</v>
      </c>
      <c r="CO57" s="1309"/>
      <c r="CP57" s="1309"/>
      <c r="CQ57" s="1309"/>
      <c r="CR57" s="1309"/>
      <c r="CS57" s="1309"/>
      <c r="CT57" s="1309"/>
      <c r="CU57" s="1309"/>
      <c r="CV57" s="1309">
        <v>62</v>
      </c>
      <c r="CW57" s="1309"/>
      <c r="CX57" s="1309"/>
      <c r="CY57" s="1309"/>
      <c r="CZ57" s="1309"/>
      <c r="DA57" s="1309"/>
      <c r="DB57" s="1309"/>
      <c r="DC57" s="1309"/>
      <c r="DD57" s="413"/>
      <c r="DE57" s="408"/>
    </row>
    <row r="58" spans="1:109" s="402" customFormat="1" ht="13.5" x14ac:dyDescent="0.15">
      <c r="A58" s="386"/>
      <c r="B58" s="408"/>
      <c r="G58" s="1315"/>
      <c r="H58" s="1315"/>
      <c r="I58" s="1313"/>
      <c r="J58" s="1313"/>
      <c r="K58" s="1316"/>
      <c r="L58" s="1316"/>
      <c r="M58" s="1316"/>
      <c r="N58" s="1316"/>
      <c r="AM58" s="386"/>
      <c r="AN58" s="1311"/>
      <c r="AO58" s="1311"/>
      <c r="AP58" s="1311"/>
      <c r="AQ58" s="1311"/>
      <c r="AR58" s="1311"/>
      <c r="AS58" s="1311"/>
      <c r="AT58" s="1311"/>
      <c r="AU58" s="1311"/>
      <c r="AV58" s="1311"/>
      <c r="AW58" s="1311"/>
      <c r="AX58" s="1311"/>
      <c r="AY58" s="1311"/>
      <c r="AZ58" s="1311"/>
      <c r="BA58" s="1311"/>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629</v>
      </c>
    </row>
    <row r="64" spans="1:109" ht="13.5" x14ac:dyDescent="0.15">
      <c r="B64" s="387"/>
      <c r="G64" s="403"/>
      <c r="I64" s="405"/>
      <c r="J64" s="405"/>
      <c r="K64" s="405"/>
      <c r="L64" s="405"/>
      <c r="M64" s="405"/>
      <c r="N64" s="404"/>
      <c r="AM64" s="403"/>
      <c r="AN64" s="403" t="s">
        <v>628</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21" t="s">
        <v>627</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5" x14ac:dyDescent="0.15">
      <c r="B66" s="387"/>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5" x14ac:dyDescent="0.15">
      <c r="B67" s="387"/>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5" x14ac:dyDescent="0.15">
      <c r="B68" s="387"/>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5" x14ac:dyDescent="0.15">
      <c r="B69" s="387"/>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626</v>
      </c>
    </row>
    <row r="72" spans="2:107" ht="13.5" x14ac:dyDescent="0.15">
      <c r="B72" s="387"/>
      <c r="G72" s="1315"/>
      <c r="H72" s="1315"/>
      <c r="I72" s="1315"/>
      <c r="J72" s="1315"/>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1" t="s">
        <v>568</v>
      </c>
      <c r="BQ72" s="1311"/>
      <c r="BR72" s="1311"/>
      <c r="BS72" s="1311"/>
      <c r="BT72" s="1311"/>
      <c r="BU72" s="1311"/>
      <c r="BV72" s="1311"/>
      <c r="BW72" s="1311"/>
      <c r="BX72" s="1311" t="s">
        <v>569</v>
      </c>
      <c r="BY72" s="1311"/>
      <c r="BZ72" s="1311"/>
      <c r="CA72" s="1311"/>
      <c r="CB72" s="1311"/>
      <c r="CC72" s="1311"/>
      <c r="CD72" s="1311"/>
      <c r="CE72" s="1311"/>
      <c r="CF72" s="1311" t="s">
        <v>570</v>
      </c>
      <c r="CG72" s="1311"/>
      <c r="CH72" s="1311"/>
      <c r="CI72" s="1311"/>
      <c r="CJ72" s="1311"/>
      <c r="CK72" s="1311"/>
      <c r="CL72" s="1311"/>
      <c r="CM72" s="1311"/>
      <c r="CN72" s="1311" t="s">
        <v>571</v>
      </c>
      <c r="CO72" s="1311"/>
      <c r="CP72" s="1311"/>
      <c r="CQ72" s="1311"/>
      <c r="CR72" s="1311"/>
      <c r="CS72" s="1311"/>
      <c r="CT72" s="1311"/>
      <c r="CU72" s="1311"/>
      <c r="CV72" s="1311" t="s">
        <v>572</v>
      </c>
      <c r="CW72" s="1311"/>
      <c r="CX72" s="1311"/>
      <c r="CY72" s="1311"/>
      <c r="CZ72" s="1311"/>
      <c r="DA72" s="1311"/>
      <c r="DB72" s="1311"/>
      <c r="DC72" s="1311"/>
    </row>
    <row r="73" spans="2:107" ht="13.5" x14ac:dyDescent="0.15">
      <c r="B73" s="387"/>
      <c r="G73" s="1320"/>
      <c r="H73" s="1320"/>
      <c r="I73" s="1320"/>
      <c r="J73" s="1320"/>
      <c r="K73" s="1310"/>
      <c r="L73" s="1310"/>
      <c r="M73" s="1310"/>
      <c r="N73" s="1310"/>
      <c r="AM73" s="394"/>
      <c r="AN73" s="1312" t="s">
        <v>625</v>
      </c>
      <c r="AO73" s="1312"/>
      <c r="AP73" s="1312"/>
      <c r="AQ73" s="1312"/>
      <c r="AR73" s="1312"/>
      <c r="AS73" s="1312"/>
      <c r="AT73" s="1312"/>
      <c r="AU73" s="1312"/>
      <c r="AV73" s="1312"/>
      <c r="AW73" s="1312"/>
      <c r="AX73" s="1312"/>
      <c r="AY73" s="1312"/>
      <c r="AZ73" s="1312"/>
      <c r="BA73" s="1312"/>
      <c r="BB73" s="1312" t="s">
        <v>623</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ht="13.5" x14ac:dyDescent="0.15">
      <c r="B74" s="387"/>
      <c r="G74" s="1320"/>
      <c r="H74" s="1320"/>
      <c r="I74" s="1320"/>
      <c r="J74" s="1320"/>
      <c r="K74" s="1310"/>
      <c r="L74" s="1310"/>
      <c r="M74" s="1310"/>
      <c r="N74" s="1310"/>
      <c r="AM74" s="39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x14ac:dyDescent="0.15">
      <c r="B75" s="387"/>
      <c r="G75" s="1320"/>
      <c r="H75" s="1320"/>
      <c r="I75" s="1315"/>
      <c r="J75" s="1315"/>
      <c r="K75" s="1316"/>
      <c r="L75" s="1316"/>
      <c r="M75" s="1316"/>
      <c r="N75" s="1316"/>
      <c r="AM75" s="394"/>
      <c r="AN75" s="1312"/>
      <c r="AO75" s="1312"/>
      <c r="AP75" s="1312"/>
      <c r="AQ75" s="1312"/>
      <c r="AR75" s="1312"/>
      <c r="AS75" s="1312"/>
      <c r="AT75" s="1312"/>
      <c r="AU75" s="1312"/>
      <c r="AV75" s="1312"/>
      <c r="AW75" s="1312"/>
      <c r="AX75" s="1312"/>
      <c r="AY75" s="1312"/>
      <c r="AZ75" s="1312"/>
      <c r="BA75" s="1312"/>
      <c r="BB75" s="1312" t="s">
        <v>622</v>
      </c>
      <c r="BC75" s="1312"/>
      <c r="BD75" s="1312"/>
      <c r="BE75" s="1312"/>
      <c r="BF75" s="1312"/>
      <c r="BG75" s="1312"/>
      <c r="BH75" s="1312"/>
      <c r="BI75" s="1312"/>
      <c r="BJ75" s="1312"/>
      <c r="BK75" s="1312"/>
      <c r="BL75" s="1312"/>
      <c r="BM75" s="1312"/>
      <c r="BN75" s="1312"/>
      <c r="BO75" s="1312"/>
      <c r="BP75" s="1309">
        <v>5.9</v>
      </c>
      <c r="BQ75" s="1309"/>
      <c r="BR75" s="1309"/>
      <c r="BS75" s="1309"/>
      <c r="BT75" s="1309"/>
      <c r="BU75" s="1309"/>
      <c r="BV75" s="1309"/>
      <c r="BW75" s="1309"/>
      <c r="BX75" s="1309">
        <v>5</v>
      </c>
      <c r="BY75" s="1309"/>
      <c r="BZ75" s="1309"/>
      <c r="CA75" s="1309"/>
      <c r="CB75" s="1309"/>
      <c r="CC75" s="1309"/>
      <c r="CD75" s="1309"/>
      <c r="CE75" s="1309"/>
      <c r="CF75" s="1309">
        <v>4.8</v>
      </c>
      <c r="CG75" s="1309"/>
      <c r="CH75" s="1309"/>
      <c r="CI75" s="1309"/>
      <c r="CJ75" s="1309"/>
      <c r="CK75" s="1309"/>
      <c r="CL75" s="1309"/>
      <c r="CM75" s="1309"/>
      <c r="CN75" s="1309">
        <v>4.8</v>
      </c>
      <c r="CO75" s="1309"/>
      <c r="CP75" s="1309"/>
      <c r="CQ75" s="1309"/>
      <c r="CR75" s="1309"/>
      <c r="CS75" s="1309"/>
      <c r="CT75" s="1309"/>
      <c r="CU75" s="1309"/>
      <c r="CV75" s="1309">
        <v>4.9000000000000004</v>
      </c>
      <c r="CW75" s="1309"/>
      <c r="CX75" s="1309"/>
      <c r="CY75" s="1309"/>
      <c r="CZ75" s="1309"/>
      <c r="DA75" s="1309"/>
      <c r="DB75" s="1309"/>
      <c r="DC75" s="1309"/>
    </row>
    <row r="76" spans="2:107" ht="13.5" x14ac:dyDescent="0.15">
      <c r="B76" s="387"/>
      <c r="G76" s="1320"/>
      <c r="H76" s="1320"/>
      <c r="I76" s="1315"/>
      <c r="J76" s="1315"/>
      <c r="K76" s="1316"/>
      <c r="L76" s="1316"/>
      <c r="M76" s="1316"/>
      <c r="N76" s="1316"/>
      <c r="AM76" s="39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x14ac:dyDescent="0.15">
      <c r="B77" s="387"/>
      <c r="G77" s="1315"/>
      <c r="H77" s="1315"/>
      <c r="I77" s="1315"/>
      <c r="J77" s="1315"/>
      <c r="K77" s="1310"/>
      <c r="L77" s="1310"/>
      <c r="M77" s="1310"/>
      <c r="N77" s="1310"/>
      <c r="AN77" s="1311" t="s">
        <v>624</v>
      </c>
      <c r="AO77" s="1311"/>
      <c r="AP77" s="1311"/>
      <c r="AQ77" s="1311"/>
      <c r="AR77" s="1311"/>
      <c r="AS77" s="1311"/>
      <c r="AT77" s="1311"/>
      <c r="AU77" s="1311"/>
      <c r="AV77" s="1311"/>
      <c r="AW77" s="1311"/>
      <c r="AX77" s="1311"/>
      <c r="AY77" s="1311"/>
      <c r="AZ77" s="1311"/>
      <c r="BA77" s="1311"/>
      <c r="BB77" s="1312" t="s">
        <v>623</v>
      </c>
      <c r="BC77" s="1312"/>
      <c r="BD77" s="1312"/>
      <c r="BE77" s="1312"/>
      <c r="BF77" s="1312"/>
      <c r="BG77" s="1312"/>
      <c r="BH77" s="1312"/>
      <c r="BI77" s="1312"/>
      <c r="BJ77" s="1312"/>
      <c r="BK77" s="1312"/>
      <c r="BL77" s="1312"/>
      <c r="BM77" s="1312"/>
      <c r="BN77" s="1312"/>
      <c r="BO77" s="1312"/>
      <c r="BP77" s="1309">
        <v>58.5</v>
      </c>
      <c r="BQ77" s="1309"/>
      <c r="BR77" s="1309"/>
      <c r="BS77" s="1309"/>
      <c r="BT77" s="1309"/>
      <c r="BU77" s="1309"/>
      <c r="BV77" s="1309"/>
      <c r="BW77" s="1309"/>
      <c r="BX77" s="1309">
        <v>54.6</v>
      </c>
      <c r="BY77" s="1309"/>
      <c r="BZ77" s="1309"/>
      <c r="CA77" s="1309"/>
      <c r="CB77" s="1309"/>
      <c r="CC77" s="1309"/>
      <c r="CD77" s="1309"/>
      <c r="CE77" s="1309"/>
      <c r="CF77" s="1309">
        <v>53.2</v>
      </c>
      <c r="CG77" s="1309"/>
      <c r="CH77" s="1309"/>
      <c r="CI77" s="1309"/>
      <c r="CJ77" s="1309"/>
      <c r="CK77" s="1309"/>
      <c r="CL77" s="1309"/>
      <c r="CM77" s="1309"/>
      <c r="CN77" s="1309">
        <v>47.9</v>
      </c>
      <c r="CO77" s="1309"/>
      <c r="CP77" s="1309"/>
      <c r="CQ77" s="1309"/>
      <c r="CR77" s="1309"/>
      <c r="CS77" s="1309"/>
      <c r="CT77" s="1309"/>
      <c r="CU77" s="1309"/>
      <c r="CV77" s="1309">
        <v>49</v>
      </c>
      <c r="CW77" s="1309"/>
      <c r="CX77" s="1309"/>
      <c r="CY77" s="1309"/>
      <c r="CZ77" s="1309"/>
      <c r="DA77" s="1309"/>
      <c r="DB77" s="1309"/>
      <c r="DC77" s="1309"/>
    </row>
    <row r="78" spans="2:107" ht="13.5" x14ac:dyDescent="0.15">
      <c r="B78" s="387"/>
      <c r="G78" s="1315"/>
      <c r="H78" s="1315"/>
      <c r="I78" s="1315"/>
      <c r="J78" s="1315"/>
      <c r="K78" s="1310"/>
      <c r="L78" s="1310"/>
      <c r="M78" s="1310"/>
      <c r="N78" s="1310"/>
      <c r="AN78" s="1311"/>
      <c r="AO78" s="1311"/>
      <c r="AP78" s="1311"/>
      <c r="AQ78" s="1311"/>
      <c r="AR78" s="1311"/>
      <c r="AS78" s="1311"/>
      <c r="AT78" s="1311"/>
      <c r="AU78" s="1311"/>
      <c r="AV78" s="1311"/>
      <c r="AW78" s="1311"/>
      <c r="AX78" s="1311"/>
      <c r="AY78" s="1311"/>
      <c r="AZ78" s="1311"/>
      <c r="BA78" s="1311"/>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x14ac:dyDescent="0.15">
      <c r="B79" s="387"/>
      <c r="G79" s="1315"/>
      <c r="H79" s="1315"/>
      <c r="I79" s="1313"/>
      <c r="J79" s="1313"/>
      <c r="K79" s="1314"/>
      <c r="L79" s="1314"/>
      <c r="M79" s="1314"/>
      <c r="N79" s="1314"/>
      <c r="AN79" s="1311"/>
      <c r="AO79" s="1311"/>
      <c r="AP79" s="1311"/>
      <c r="AQ79" s="1311"/>
      <c r="AR79" s="1311"/>
      <c r="AS79" s="1311"/>
      <c r="AT79" s="1311"/>
      <c r="AU79" s="1311"/>
      <c r="AV79" s="1311"/>
      <c r="AW79" s="1311"/>
      <c r="AX79" s="1311"/>
      <c r="AY79" s="1311"/>
      <c r="AZ79" s="1311"/>
      <c r="BA79" s="1311"/>
      <c r="BB79" s="1312" t="s">
        <v>622</v>
      </c>
      <c r="BC79" s="1312"/>
      <c r="BD79" s="1312"/>
      <c r="BE79" s="1312"/>
      <c r="BF79" s="1312"/>
      <c r="BG79" s="1312"/>
      <c r="BH79" s="1312"/>
      <c r="BI79" s="1312"/>
      <c r="BJ79" s="1312"/>
      <c r="BK79" s="1312"/>
      <c r="BL79" s="1312"/>
      <c r="BM79" s="1312"/>
      <c r="BN79" s="1312"/>
      <c r="BO79" s="1312"/>
      <c r="BP79" s="1309">
        <v>10.7</v>
      </c>
      <c r="BQ79" s="1309"/>
      <c r="BR79" s="1309"/>
      <c r="BS79" s="1309"/>
      <c r="BT79" s="1309"/>
      <c r="BU79" s="1309"/>
      <c r="BV79" s="1309"/>
      <c r="BW79" s="1309"/>
      <c r="BX79" s="1309">
        <v>10</v>
      </c>
      <c r="BY79" s="1309"/>
      <c r="BZ79" s="1309"/>
      <c r="CA79" s="1309"/>
      <c r="CB79" s="1309"/>
      <c r="CC79" s="1309"/>
      <c r="CD79" s="1309"/>
      <c r="CE79" s="1309"/>
      <c r="CF79" s="1309">
        <v>9.8000000000000007</v>
      </c>
      <c r="CG79" s="1309"/>
      <c r="CH79" s="1309"/>
      <c r="CI79" s="1309"/>
      <c r="CJ79" s="1309"/>
      <c r="CK79" s="1309"/>
      <c r="CL79" s="1309"/>
      <c r="CM79" s="1309"/>
      <c r="CN79" s="1309">
        <v>9.6</v>
      </c>
      <c r="CO79" s="1309"/>
      <c r="CP79" s="1309"/>
      <c r="CQ79" s="1309"/>
      <c r="CR79" s="1309"/>
      <c r="CS79" s="1309"/>
      <c r="CT79" s="1309"/>
      <c r="CU79" s="1309"/>
      <c r="CV79" s="1309">
        <v>9.5</v>
      </c>
      <c r="CW79" s="1309"/>
      <c r="CX79" s="1309"/>
      <c r="CY79" s="1309"/>
      <c r="CZ79" s="1309"/>
      <c r="DA79" s="1309"/>
      <c r="DB79" s="1309"/>
      <c r="DC79" s="1309"/>
    </row>
    <row r="80" spans="2:107" ht="13.5" x14ac:dyDescent="0.15">
      <c r="B80" s="387"/>
      <c r="G80" s="1315"/>
      <c r="H80" s="1315"/>
      <c r="I80" s="1313"/>
      <c r="J80" s="1313"/>
      <c r="K80" s="1314"/>
      <c r="L80" s="1314"/>
      <c r="M80" s="1314"/>
      <c r="N80" s="1314"/>
      <c r="AN80" s="1311"/>
      <c r="AO80" s="1311"/>
      <c r="AP80" s="1311"/>
      <c r="AQ80" s="1311"/>
      <c r="AR80" s="1311"/>
      <c r="AS80" s="1311"/>
      <c r="AT80" s="1311"/>
      <c r="AU80" s="1311"/>
      <c r="AV80" s="1311"/>
      <c r="AW80" s="1311"/>
      <c r="AX80" s="1311"/>
      <c r="AY80" s="1311"/>
      <c r="AZ80" s="1311"/>
      <c r="BA80" s="1311"/>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9ixN1znVgcL0iVKowclEldjRXvS4F+fIM4O0upQo/P6Gyw76GCxVnfmsCGC+Qcwxlc2xbFBB0IRCSNeQvT0sYg==" saltValue="atM3ZhDTyGSs/l6wZb0Rrw=="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514</v>
      </c>
    </row>
  </sheetData>
  <sheetProtection algorithmName="SHA-512" hashValue="igK3IgazWd2bMLVHQFaT1g+gMHmBDp/uv6s5BfpBRw1wN82lg4x6IVqqqB3XZ1n/Ob4yBHVyoos9b+qSCoZCdA==" saltValue="WLq3jYlLAiAE5JhK8bnt6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514</v>
      </c>
    </row>
  </sheetData>
  <sheetProtection algorithmName="SHA-512" hashValue="5hgmLsVTC8uYAZLhPjW6KYAhDOiIW19BpgstZ+G+VAIEyvJm7DBGe9jZnwzKkhRRKvJfRahJWjf7oTQUOFXKQg==" saltValue="6HtPy6Opywdw88D26fyq0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565</v>
      </c>
      <c r="G2" s="157"/>
      <c r="H2" s="158"/>
    </row>
    <row r="3" spans="1:8" x14ac:dyDescent="0.15">
      <c r="A3" s="154" t="s">
        <v>558</v>
      </c>
      <c r="B3" s="159"/>
      <c r="C3" s="160"/>
      <c r="D3" s="161">
        <v>104464</v>
      </c>
      <c r="E3" s="162"/>
      <c r="F3" s="163">
        <v>85459</v>
      </c>
      <c r="G3" s="164"/>
      <c r="H3" s="165"/>
    </row>
    <row r="4" spans="1:8" x14ac:dyDescent="0.15">
      <c r="A4" s="166"/>
      <c r="B4" s="167"/>
      <c r="C4" s="168"/>
      <c r="D4" s="169">
        <v>47532</v>
      </c>
      <c r="E4" s="170"/>
      <c r="F4" s="171">
        <v>44378</v>
      </c>
      <c r="G4" s="172"/>
      <c r="H4" s="173"/>
    </row>
    <row r="5" spans="1:8" x14ac:dyDescent="0.15">
      <c r="A5" s="154" t="s">
        <v>560</v>
      </c>
      <c r="B5" s="159"/>
      <c r="C5" s="160"/>
      <c r="D5" s="161">
        <v>73074</v>
      </c>
      <c r="E5" s="162"/>
      <c r="F5" s="163">
        <v>83280</v>
      </c>
      <c r="G5" s="164"/>
      <c r="H5" s="165"/>
    </row>
    <row r="6" spans="1:8" x14ac:dyDescent="0.15">
      <c r="A6" s="166"/>
      <c r="B6" s="167"/>
      <c r="C6" s="168"/>
      <c r="D6" s="169">
        <v>42111</v>
      </c>
      <c r="E6" s="170"/>
      <c r="F6" s="171">
        <v>43123</v>
      </c>
      <c r="G6" s="172"/>
      <c r="H6" s="173"/>
    </row>
    <row r="7" spans="1:8" x14ac:dyDescent="0.15">
      <c r="A7" s="154" t="s">
        <v>561</v>
      </c>
      <c r="B7" s="159"/>
      <c r="C7" s="160"/>
      <c r="D7" s="161">
        <v>104647</v>
      </c>
      <c r="E7" s="162"/>
      <c r="F7" s="163">
        <v>88968</v>
      </c>
      <c r="G7" s="164"/>
      <c r="H7" s="165"/>
    </row>
    <row r="8" spans="1:8" x14ac:dyDescent="0.15">
      <c r="A8" s="166"/>
      <c r="B8" s="167"/>
      <c r="C8" s="168"/>
      <c r="D8" s="169">
        <v>54112</v>
      </c>
      <c r="E8" s="170"/>
      <c r="F8" s="171">
        <v>45482</v>
      </c>
      <c r="G8" s="172"/>
      <c r="H8" s="173"/>
    </row>
    <row r="9" spans="1:8" x14ac:dyDescent="0.15">
      <c r="A9" s="154" t="s">
        <v>562</v>
      </c>
      <c r="B9" s="159"/>
      <c r="C9" s="160"/>
      <c r="D9" s="161">
        <v>77700</v>
      </c>
      <c r="E9" s="162"/>
      <c r="F9" s="163">
        <v>85173</v>
      </c>
      <c r="G9" s="164"/>
      <c r="H9" s="165"/>
    </row>
    <row r="10" spans="1:8" x14ac:dyDescent="0.15">
      <c r="A10" s="166"/>
      <c r="B10" s="167"/>
      <c r="C10" s="168"/>
      <c r="D10" s="169">
        <v>53495</v>
      </c>
      <c r="E10" s="170"/>
      <c r="F10" s="171">
        <v>43913</v>
      </c>
      <c r="G10" s="172"/>
      <c r="H10" s="173"/>
    </row>
    <row r="11" spans="1:8" x14ac:dyDescent="0.15">
      <c r="A11" s="154" t="s">
        <v>563</v>
      </c>
      <c r="B11" s="159"/>
      <c r="C11" s="160"/>
      <c r="D11" s="161">
        <v>164773</v>
      </c>
      <c r="E11" s="162"/>
      <c r="F11" s="163">
        <v>94081</v>
      </c>
      <c r="G11" s="164"/>
      <c r="H11" s="165"/>
    </row>
    <row r="12" spans="1:8" x14ac:dyDescent="0.15">
      <c r="A12" s="166"/>
      <c r="B12" s="167"/>
      <c r="C12" s="174"/>
      <c r="D12" s="169">
        <v>130567</v>
      </c>
      <c r="E12" s="170"/>
      <c r="F12" s="171">
        <v>48949</v>
      </c>
      <c r="G12" s="172"/>
      <c r="H12" s="173"/>
    </row>
    <row r="13" spans="1:8" x14ac:dyDescent="0.15">
      <c r="A13" s="154"/>
      <c r="B13" s="159"/>
      <c r="C13" s="175"/>
      <c r="D13" s="176">
        <v>104932</v>
      </c>
      <c r="E13" s="177"/>
      <c r="F13" s="178">
        <v>87392</v>
      </c>
      <c r="G13" s="179"/>
      <c r="H13" s="165"/>
    </row>
    <row r="14" spans="1:8" x14ac:dyDescent="0.15">
      <c r="A14" s="166"/>
      <c r="B14" s="167"/>
      <c r="C14" s="168"/>
      <c r="D14" s="169">
        <v>65563</v>
      </c>
      <c r="E14" s="170"/>
      <c r="F14" s="171">
        <v>45169</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6.68</v>
      </c>
      <c r="C19" s="180">
        <f>ROUND(VALUE(SUBSTITUTE(実質収支比率等に係る経年分析!G$48,"▲","-")),2)</f>
        <v>6.24</v>
      </c>
      <c r="D19" s="180">
        <f>ROUND(VALUE(SUBSTITUTE(実質収支比率等に係る経年分析!H$48,"▲","-")),2)</f>
        <v>9.15</v>
      </c>
      <c r="E19" s="180">
        <f>ROUND(VALUE(SUBSTITUTE(実質収支比率等に係る経年分析!I$48,"▲","-")),2)</f>
        <v>6.97</v>
      </c>
      <c r="F19" s="180">
        <f>ROUND(VALUE(SUBSTITUTE(実質収支比率等に係る経年分析!J$48,"▲","-")),2)</f>
        <v>5.66</v>
      </c>
    </row>
    <row r="20" spans="1:11" x14ac:dyDescent="0.15">
      <c r="A20" s="180" t="s">
        <v>54</v>
      </c>
      <c r="B20" s="180">
        <f>ROUND(VALUE(SUBSTITUTE(実質収支比率等に係る経年分析!F$47,"▲","-")),2)</f>
        <v>41.23</v>
      </c>
      <c r="C20" s="180">
        <f>ROUND(VALUE(SUBSTITUTE(実質収支比率等に係る経年分析!G$47,"▲","-")),2)</f>
        <v>38.15</v>
      </c>
      <c r="D20" s="180">
        <f>ROUND(VALUE(SUBSTITUTE(実質収支比率等に係る経年分析!H$47,"▲","-")),2)</f>
        <v>40.82</v>
      </c>
      <c r="E20" s="180">
        <f>ROUND(VALUE(SUBSTITUTE(実質収支比率等に係る経年分析!I$47,"▲","-")),2)</f>
        <v>40.68</v>
      </c>
      <c r="F20" s="180">
        <f>ROUND(VALUE(SUBSTITUTE(実質収支比率等に係る経年分析!J$47,"▲","-")),2)</f>
        <v>43.02</v>
      </c>
    </row>
    <row r="21" spans="1:11" x14ac:dyDescent="0.15">
      <c r="A21" s="180" t="s">
        <v>55</v>
      </c>
      <c r="B21" s="180">
        <f>IF(ISNUMBER(VALUE(SUBSTITUTE(実質収支比率等に係る経年分析!F$49,"▲","-"))),ROUND(VALUE(SUBSTITUTE(実質収支比率等に係る経年分析!F$49,"▲","-")),2),NA())</f>
        <v>-0.46</v>
      </c>
      <c r="C21" s="180">
        <f>IF(ISNUMBER(VALUE(SUBSTITUTE(実質収支比率等に係る経年分析!G$49,"▲","-"))),ROUND(VALUE(SUBSTITUTE(実質収支比率等に係る経年分析!G$49,"▲","-")),2),NA())</f>
        <v>-9.33</v>
      </c>
      <c r="D21" s="180">
        <f>IF(ISNUMBER(VALUE(SUBSTITUTE(実質収支比率等に係る経年分析!H$49,"▲","-"))),ROUND(VALUE(SUBSTITUTE(実質収支比率等に係る経年分析!H$49,"▲","-")),2),NA())</f>
        <v>0.75</v>
      </c>
      <c r="E21" s="180">
        <f>IF(ISNUMBER(VALUE(SUBSTITUTE(実質収支比率等に係る経年分析!I$49,"▲","-"))),ROUND(VALUE(SUBSTITUTE(実質収支比率等に係る経年分析!I$49,"▲","-")),2),NA())</f>
        <v>-8.35</v>
      </c>
      <c r="F21" s="180">
        <f>IF(ISNUMBER(VALUE(SUBSTITUTE(実質収支比率等に係る経年分析!J$49,"▲","-"))),ROUND(VALUE(SUBSTITUTE(実質収支比率等に係る経年分析!J$49,"▲","-")),2),NA())</f>
        <v>-3.48</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0.28999999999999998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0.06</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介護保険特別会計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0.76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0.77</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0.76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0.28999999999999998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0.08</v>
      </c>
    </row>
    <row r="30" spans="1:11" x14ac:dyDescent="0.15">
      <c r="A30" s="181" t="str">
        <f>IF(連結実質赤字比率に係る赤字・黒字の構成分析!C$40="",NA(),連結実質赤字比率に係る赤字・黒字の構成分析!C$40)</f>
        <v>公共下水道特別会計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0.15</v>
      </c>
    </row>
    <row r="31" spans="1:11" x14ac:dyDescent="0.15">
      <c r="A31" s="181" t="str">
        <f>IF(連結実質赤字比率に係る赤字・黒字の構成分析!C$39="",NA(),連結実質赤字比率に係る赤字・黒字の構成分析!C$39)</f>
        <v>農業集落排水特別会計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0.22</v>
      </c>
    </row>
    <row r="32" spans="1:11" x14ac:dyDescent="0.15">
      <c r="A32" s="181" t="str">
        <f>IF(連結実質赤字比率に係る赤字・黒字の構成分析!C$38="",NA(),連結実質赤字比率に係る赤字・黒字の構成分析!C$38)</f>
        <v>電気事業特別会計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3.27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1.6</v>
      </c>
    </row>
    <row r="34" spans="1:16" x14ac:dyDescent="0.15">
      <c r="A34" s="181" t="str">
        <f>IF(連結実質赤字比率に係る赤字・黒字の構成分析!C$36="",NA(),連結実質赤字比率に係る赤字・黒字の構成分析!C$36)</f>
        <v>上水道特別会計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3.29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3.72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4.1500000000000004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4.82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6.68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6.24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9.14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5.66</v>
      </c>
    </row>
    <row r="36" spans="1:16" x14ac:dyDescent="0.15">
      <c r="A36" s="181" t="str">
        <f>IF(連結実質赤字比率に係る赤字・黒字の構成分析!C$34="",NA(),連結実質赤字比率に係る赤字・黒字の構成分析!C$34)</f>
        <v>病院事業特別会計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10.82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10.87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8.66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7.71</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3106</v>
      </c>
      <c r="E42" s="182"/>
      <c r="F42" s="182"/>
      <c r="G42" s="182">
        <f>'実質公債費比率（分子）の構造'!L$52</f>
        <v>2933</v>
      </c>
      <c r="H42" s="182"/>
      <c r="I42" s="182"/>
      <c r="J42" s="182">
        <f>'実質公債費比率（分子）の構造'!M$52</f>
        <v>2830</v>
      </c>
      <c r="K42" s="182"/>
      <c r="L42" s="182"/>
      <c r="M42" s="182">
        <f>'実質公債費比率（分子）の構造'!N$52</f>
        <v>2710</v>
      </c>
      <c r="N42" s="182"/>
      <c r="O42" s="182"/>
      <c r="P42" s="182">
        <f>'実質公債費比率（分子）の構造'!O$52</f>
        <v>2634</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15</v>
      </c>
      <c r="C44" s="182"/>
      <c r="D44" s="182"/>
      <c r="E44" s="182">
        <f>'実質公債費比率（分子）の構造'!L$50</f>
        <v>8</v>
      </c>
      <c r="F44" s="182"/>
      <c r="G44" s="182"/>
      <c r="H44" s="182">
        <f>'実質公債費比率（分子）の構造'!M$50</f>
        <v>8</v>
      </c>
      <c r="I44" s="182"/>
      <c r="J44" s="182"/>
      <c r="K44" s="182">
        <f>'実質公債費比率（分子）の構造'!N$50</f>
        <v>7</v>
      </c>
      <c r="L44" s="182"/>
      <c r="M44" s="182"/>
      <c r="N44" s="182">
        <f>'実質公債費比率（分子）の構造'!O$50</f>
        <v>11</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347</v>
      </c>
      <c r="C46" s="182"/>
      <c r="D46" s="182"/>
      <c r="E46" s="182">
        <f>'実質公債費比率（分子）の構造'!L$48</f>
        <v>342</v>
      </c>
      <c r="F46" s="182"/>
      <c r="G46" s="182"/>
      <c r="H46" s="182">
        <f>'実質公債費比率（分子）の構造'!M$48</f>
        <v>369</v>
      </c>
      <c r="I46" s="182"/>
      <c r="J46" s="182"/>
      <c r="K46" s="182">
        <f>'実質公債費比率（分子）の構造'!N$48</f>
        <v>368</v>
      </c>
      <c r="L46" s="182"/>
      <c r="M46" s="182"/>
      <c r="N46" s="182">
        <f>'実質公債費比率（分子）の構造'!O$48</f>
        <v>358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3416</v>
      </c>
      <c r="C49" s="182"/>
      <c r="D49" s="182"/>
      <c r="E49" s="182">
        <f>'実質公債費比率（分子）の構造'!L$45</f>
        <v>3194</v>
      </c>
      <c r="F49" s="182"/>
      <c r="G49" s="182"/>
      <c r="H49" s="182">
        <f>'実質公債費比率（分子）の構造'!M$45</f>
        <v>3054</v>
      </c>
      <c r="I49" s="182"/>
      <c r="J49" s="182"/>
      <c r="K49" s="182">
        <f>'実質公債費比率（分子）の構造'!N$45</f>
        <v>2926</v>
      </c>
      <c r="L49" s="182"/>
      <c r="M49" s="182"/>
      <c r="N49" s="182">
        <f>'実質公債費比率（分子）の構造'!O$45</f>
        <v>2869</v>
      </c>
      <c r="O49" s="182"/>
      <c r="P49" s="182"/>
    </row>
    <row r="50" spans="1:16" x14ac:dyDescent="0.15">
      <c r="A50" s="182" t="s">
        <v>70</v>
      </c>
      <c r="B50" s="182" t="e">
        <f>NA()</f>
        <v>#N/A</v>
      </c>
      <c r="C50" s="182">
        <f>IF(ISNUMBER('実質公債費比率（分子）の構造'!K$53),'実質公債費比率（分子）の構造'!K$53,NA())</f>
        <v>672</v>
      </c>
      <c r="D50" s="182" t="e">
        <f>NA()</f>
        <v>#N/A</v>
      </c>
      <c r="E50" s="182" t="e">
        <f>NA()</f>
        <v>#N/A</v>
      </c>
      <c r="F50" s="182">
        <f>IF(ISNUMBER('実質公債費比率（分子）の構造'!L$53),'実質公債費比率（分子）の構造'!L$53,NA())</f>
        <v>611</v>
      </c>
      <c r="G50" s="182" t="e">
        <f>NA()</f>
        <v>#N/A</v>
      </c>
      <c r="H50" s="182" t="e">
        <f>NA()</f>
        <v>#N/A</v>
      </c>
      <c r="I50" s="182">
        <f>IF(ISNUMBER('実質公債費比率（分子）の構造'!M$53),'実質公債費比率（分子）の構造'!M$53,NA())</f>
        <v>601</v>
      </c>
      <c r="J50" s="182" t="e">
        <f>NA()</f>
        <v>#N/A</v>
      </c>
      <c r="K50" s="182" t="e">
        <f>NA()</f>
        <v>#N/A</v>
      </c>
      <c r="L50" s="182">
        <f>IF(ISNUMBER('実質公債費比率（分子）の構造'!N$53),'実質公債費比率（分子）の構造'!N$53,NA())</f>
        <v>591</v>
      </c>
      <c r="M50" s="182" t="e">
        <f>NA()</f>
        <v>#N/A</v>
      </c>
      <c r="N50" s="182" t="e">
        <f>NA()</f>
        <v>#N/A</v>
      </c>
      <c r="O50" s="182">
        <f>IF(ISNUMBER('実質公債費比率（分子）の構造'!O$53),'実質公債費比率（分子）の構造'!O$53,NA())</f>
        <v>604</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24004</v>
      </c>
      <c r="E56" s="181"/>
      <c r="F56" s="181"/>
      <c r="G56" s="181">
        <f>'将来負担比率（分子）の構造'!J$52</f>
        <v>22601</v>
      </c>
      <c r="H56" s="181"/>
      <c r="I56" s="181"/>
      <c r="J56" s="181">
        <f>'将来負担比率（分子）の構造'!K$52</f>
        <v>21121</v>
      </c>
      <c r="K56" s="181"/>
      <c r="L56" s="181"/>
      <c r="M56" s="181">
        <f>'将来負担比率（分子）の構造'!L$52</f>
        <v>19855</v>
      </c>
      <c r="N56" s="181"/>
      <c r="O56" s="181"/>
      <c r="P56" s="181">
        <f>'将来負担比率（分子）の構造'!M$52</f>
        <v>19942</v>
      </c>
    </row>
    <row r="57" spans="1:16" x14ac:dyDescent="0.15">
      <c r="A57" s="181" t="s">
        <v>42</v>
      </c>
      <c r="B57" s="181"/>
      <c r="C57" s="181"/>
      <c r="D57" s="181">
        <f>'将来負担比率（分子）の構造'!I$51</f>
        <v>1772</v>
      </c>
      <c r="E57" s="181"/>
      <c r="F57" s="181"/>
      <c r="G57" s="181">
        <f>'将来負担比率（分子）の構造'!J$51</f>
        <v>1761</v>
      </c>
      <c r="H57" s="181"/>
      <c r="I57" s="181"/>
      <c r="J57" s="181">
        <f>'将来負担比率（分子）の構造'!K$51</f>
        <v>1558</v>
      </c>
      <c r="K57" s="181"/>
      <c r="L57" s="181"/>
      <c r="M57" s="181">
        <f>'将来負担比率（分子）の構造'!L$51</f>
        <v>1492</v>
      </c>
      <c r="N57" s="181"/>
      <c r="O57" s="181"/>
      <c r="P57" s="181">
        <f>'将来負担比率（分子）の構造'!M$51</f>
        <v>1402</v>
      </c>
    </row>
    <row r="58" spans="1:16" x14ac:dyDescent="0.15">
      <c r="A58" s="181" t="s">
        <v>41</v>
      </c>
      <c r="B58" s="181"/>
      <c r="C58" s="181"/>
      <c r="D58" s="181">
        <f>'将来負担比率（分子）の構造'!I$50</f>
        <v>17084</v>
      </c>
      <c r="E58" s="181"/>
      <c r="F58" s="181"/>
      <c r="G58" s="181">
        <f>'将来負担比率（分子）の構造'!J$50</f>
        <v>17365</v>
      </c>
      <c r="H58" s="181"/>
      <c r="I58" s="181"/>
      <c r="J58" s="181">
        <f>'将来負担比率（分子）の構造'!K$50</f>
        <v>17643</v>
      </c>
      <c r="K58" s="181"/>
      <c r="L58" s="181"/>
      <c r="M58" s="181">
        <f>'将来負担比率（分子）の構造'!L$50</f>
        <v>17915</v>
      </c>
      <c r="N58" s="181"/>
      <c r="O58" s="181"/>
      <c r="P58" s="181">
        <f>'将来負担比率（分子）の構造'!M$50</f>
        <v>17722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6</v>
      </c>
      <c r="C61" s="181"/>
      <c r="D61" s="181"/>
      <c r="E61" s="181">
        <f>'将来負担比率（分子）の構造'!J$46</f>
        <v>3</v>
      </c>
      <c r="F61" s="181"/>
      <c r="G61" s="181"/>
      <c r="H61" s="181">
        <f>'将来負担比率（分子）の構造'!K$46</f>
        <v>1</v>
      </c>
      <c r="I61" s="181"/>
      <c r="J61" s="181"/>
      <c r="K61" s="181">
        <f>'将来負担比率（分子）の構造'!L$46</f>
        <v>1</v>
      </c>
      <c r="L61" s="181"/>
      <c r="M61" s="181"/>
      <c r="N61" s="181">
        <f>'将来負担比率（分子）の構造'!M$46</f>
        <v>0</v>
      </c>
      <c r="O61" s="181"/>
      <c r="P61" s="181"/>
    </row>
    <row r="62" spans="1:16" x14ac:dyDescent="0.15">
      <c r="A62" s="181" t="s">
        <v>35</v>
      </c>
      <c r="B62" s="181">
        <f>'将来負担比率（分子）の構造'!I$45</f>
        <v>5589</v>
      </c>
      <c r="C62" s="181"/>
      <c r="D62" s="181"/>
      <c r="E62" s="181">
        <f>'将来負担比率（分子）の構造'!J$45</f>
        <v>5554</v>
      </c>
      <c r="F62" s="181"/>
      <c r="G62" s="181"/>
      <c r="H62" s="181">
        <f>'将来負担比率（分子）の構造'!K$45</f>
        <v>5580</v>
      </c>
      <c r="I62" s="181"/>
      <c r="J62" s="181"/>
      <c r="K62" s="181">
        <f>'将来負担比率（分子）の構造'!L$45</f>
        <v>5301</v>
      </c>
      <c r="L62" s="181"/>
      <c r="M62" s="181"/>
      <c r="N62" s="181">
        <f>'将来負担比率（分子）の構造'!M$45</f>
        <v>5311</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4017</v>
      </c>
      <c r="C64" s="181"/>
      <c r="D64" s="181"/>
      <c r="E64" s="181">
        <f>'将来負担比率（分子）の構造'!J$43</f>
        <v>3834</v>
      </c>
      <c r="F64" s="181"/>
      <c r="G64" s="181"/>
      <c r="H64" s="181">
        <f>'将来負担比率（分子）の構造'!K$43</f>
        <v>3733</v>
      </c>
      <c r="I64" s="181"/>
      <c r="J64" s="181"/>
      <c r="K64" s="181">
        <f>'将来負担比率（分子）の構造'!L$43</f>
        <v>3446</v>
      </c>
      <c r="L64" s="181"/>
      <c r="M64" s="181"/>
      <c r="N64" s="181">
        <f>'将来負担比率（分子）の構造'!M$43</f>
        <v>3271</v>
      </c>
      <c r="O64" s="181"/>
      <c r="P64" s="181"/>
    </row>
    <row r="65" spans="1:16" x14ac:dyDescent="0.15">
      <c r="A65" s="181" t="s">
        <v>32</v>
      </c>
      <c r="B65" s="181">
        <f>'将来負担比率（分子）の構造'!I$42</f>
        <v>32</v>
      </c>
      <c r="C65" s="181"/>
      <c r="D65" s="181"/>
      <c r="E65" s="181">
        <f>'将来負担比率（分子）の構造'!J$42</f>
        <v>25</v>
      </c>
      <c r="F65" s="181"/>
      <c r="G65" s="181"/>
      <c r="H65" s="181">
        <f>'将来負担比率（分子）の構造'!K$42</f>
        <v>17</v>
      </c>
      <c r="I65" s="181"/>
      <c r="J65" s="181"/>
      <c r="K65" s="181">
        <f>'将来負担比率（分子）の構造'!L$42</f>
        <v>11</v>
      </c>
      <c r="L65" s="181"/>
      <c r="M65" s="181"/>
      <c r="N65" s="181" t="str">
        <f>'将来負担比率（分子）の構造'!M$42</f>
        <v>-</v>
      </c>
      <c r="O65" s="181"/>
      <c r="P65" s="181"/>
    </row>
    <row r="66" spans="1:16" x14ac:dyDescent="0.15">
      <c r="A66" s="181" t="s">
        <v>31</v>
      </c>
      <c r="B66" s="181">
        <f>'将来負担比率（分子）の構造'!I$41</f>
        <v>26380</v>
      </c>
      <c r="C66" s="181"/>
      <c r="D66" s="181"/>
      <c r="E66" s="181">
        <f>'将来負担比率（分子）の構造'!J$41</f>
        <v>24696</v>
      </c>
      <c r="F66" s="181"/>
      <c r="G66" s="181"/>
      <c r="H66" s="181">
        <f>'将来負担比率（分子）の構造'!K$41</f>
        <v>23247</v>
      </c>
      <c r="I66" s="181"/>
      <c r="J66" s="181"/>
      <c r="K66" s="181">
        <f>'将来負担比率（分子）の構造'!L$41</f>
        <v>21954</v>
      </c>
      <c r="L66" s="181"/>
      <c r="M66" s="181"/>
      <c r="N66" s="181">
        <f>'将来負担比率（分子）の構造'!M$41</f>
        <v>22853</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6173</v>
      </c>
      <c r="C72" s="185">
        <f>基金残高に係る経年分析!G55</f>
        <v>5991</v>
      </c>
      <c r="D72" s="185">
        <f>基金残高に係る経年分析!H55</f>
        <v>6212</v>
      </c>
    </row>
    <row r="73" spans="1:16" x14ac:dyDescent="0.15">
      <c r="A73" s="184" t="s">
        <v>77</v>
      </c>
      <c r="B73" s="185">
        <f>基金残高に係る経年分析!F56</f>
        <v>1807</v>
      </c>
      <c r="C73" s="185">
        <f>基金残高に係る経年分析!G56</f>
        <v>1776</v>
      </c>
      <c r="D73" s="185">
        <f>基金残高に係る経年分析!H56</f>
        <v>1780</v>
      </c>
    </row>
    <row r="74" spans="1:16" x14ac:dyDescent="0.15">
      <c r="A74" s="184" t="s">
        <v>78</v>
      </c>
      <c r="B74" s="185">
        <f>基金残高に係る経年分析!F57</f>
        <v>11432</v>
      </c>
      <c r="C74" s="185">
        <f>基金残高に係る経年分析!G57</f>
        <v>11730</v>
      </c>
      <c r="D74" s="185">
        <f>基金残高に係る経年分析!H57</f>
        <v>11138</v>
      </c>
    </row>
  </sheetData>
  <sheetProtection algorithmName="SHA-512" hashValue="9uZwo5LIQY04eKywTol8vBcfhAxZLX0RbK+vtEFJFilpM38iQpDN1C9lPYgtpAmiFFus5wowsAdKMnM2O56jmA==" saltValue="fNk9Ri5nsfWorViqg+Bz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210</v>
      </c>
      <c r="DI1" s="798"/>
      <c r="DJ1" s="798"/>
      <c r="DK1" s="798"/>
      <c r="DL1" s="798"/>
      <c r="DM1" s="798"/>
      <c r="DN1" s="799"/>
      <c r="DO1" s="226"/>
      <c r="DP1" s="797" t="s">
        <v>211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216</v>
      </c>
      <c r="S4" s="740"/>
      <c r="T4" s="740"/>
      <c r="U4" s="740"/>
      <c r="V4" s="740"/>
      <c r="W4" s="740"/>
      <c r="X4" s="740"/>
      <c r="Y4" s="741"/>
      <c r="Z4" s="739" t="s">
        <v>217</v>
      </c>
      <c r="AA4" s="740"/>
      <c r="AB4" s="740"/>
      <c r="AC4" s="741"/>
      <c r="AD4" s="739" t="s">
        <v>218</v>
      </c>
      <c r="AE4" s="740"/>
      <c r="AF4" s="740"/>
      <c r="AG4" s="740"/>
      <c r="AH4" s="740"/>
      <c r="AI4" s="740"/>
      <c r="AJ4" s="740"/>
      <c r="AK4" s="741"/>
      <c r="AL4" s="739" t="s">
        <v>217</v>
      </c>
      <c r="AM4" s="740"/>
      <c r="AN4" s="740"/>
      <c r="AO4" s="741"/>
      <c r="AP4" s="800" t="s">
        <v>219</v>
      </c>
      <c r="AQ4" s="800"/>
      <c r="AR4" s="800"/>
      <c r="AS4" s="800"/>
      <c r="AT4" s="800"/>
      <c r="AU4" s="800"/>
      <c r="AV4" s="800"/>
      <c r="AW4" s="800"/>
      <c r="AX4" s="800"/>
      <c r="AY4" s="800"/>
      <c r="AZ4" s="800"/>
      <c r="BA4" s="800"/>
      <c r="BB4" s="800"/>
      <c r="BC4" s="800"/>
      <c r="BD4" s="800"/>
      <c r="BE4" s="800"/>
      <c r="BF4" s="800"/>
      <c r="BG4" s="800" t="s">
        <v>220</v>
      </c>
      <c r="BH4" s="800"/>
      <c r="BI4" s="800"/>
      <c r="BJ4" s="800"/>
      <c r="BK4" s="800"/>
      <c r="BL4" s="800"/>
      <c r="BM4" s="800"/>
      <c r="BN4" s="800"/>
      <c r="BO4" s="800" t="s">
        <v>217</v>
      </c>
      <c r="BP4" s="800"/>
      <c r="BQ4" s="800"/>
      <c r="BR4" s="800"/>
      <c r="BS4" s="800" t="s">
        <v>221</v>
      </c>
      <c r="BT4" s="800"/>
      <c r="BU4" s="800"/>
      <c r="BV4" s="800"/>
      <c r="BW4" s="800"/>
      <c r="BX4" s="800"/>
      <c r="BY4" s="800"/>
      <c r="BZ4" s="800"/>
      <c r="CA4" s="800"/>
      <c r="CB4" s="800"/>
      <c r="CD4" s="782" t="s">
        <v>222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223</v>
      </c>
      <c r="C5" s="745"/>
      <c r="D5" s="745"/>
      <c r="E5" s="745"/>
      <c r="F5" s="745"/>
      <c r="G5" s="745"/>
      <c r="H5" s="745"/>
      <c r="I5" s="745"/>
      <c r="J5" s="745"/>
      <c r="K5" s="745"/>
      <c r="L5" s="745"/>
      <c r="M5" s="745"/>
      <c r="N5" s="745"/>
      <c r="O5" s="745"/>
      <c r="P5" s="745"/>
      <c r="Q5" s="746"/>
      <c r="R5" s="733">
        <v>3366233</v>
      </c>
      <c r="S5" s="734"/>
      <c r="T5" s="734"/>
      <c r="U5" s="734"/>
      <c r="V5" s="734"/>
      <c r="W5" s="734"/>
      <c r="X5" s="734"/>
      <c r="Y5" s="777"/>
      <c r="Z5" s="795">
        <v>12</v>
      </c>
      <c r="AA5" s="795"/>
      <c r="AB5" s="795"/>
      <c r="AC5" s="795"/>
      <c r="AD5" s="796">
        <v>3366233</v>
      </c>
      <c r="AE5" s="796"/>
      <c r="AF5" s="796"/>
      <c r="AG5" s="796"/>
      <c r="AH5" s="796"/>
      <c r="AI5" s="796"/>
      <c r="AJ5" s="796"/>
      <c r="AK5" s="796"/>
      <c r="AL5" s="778">
        <v>23.8</v>
      </c>
      <c r="AM5" s="749"/>
      <c r="AN5" s="749"/>
      <c r="AO5" s="779"/>
      <c r="AP5" s="744" t="s">
        <v>224</v>
      </c>
      <c r="AQ5" s="745"/>
      <c r="AR5" s="745"/>
      <c r="AS5" s="745"/>
      <c r="AT5" s="745"/>
      <c r="AU5" s="745"/>
      <c r="AV5" s="745"/>
      <c r="AW5" s="745"/>
      <c r="AX5" s="745"/>
      <c r="AY5" s="745"/>
      <c r="AZ5" s="745"/>
      <c r="BA5" s="745"/>
      <c r="BB5" s="745"/>
      <c r="BC5" s="745"/>
      <c r="BD5" s="745"/>
      <c r="BE5" s="745"/>
      <c r="BF5" s="746"/>
      <c r="BG5" s="678">
        <v>3366233</v>
      </c>
      <c r="BH5" s="679"/>
      <c r="BI5" s="679"/>
      <c r="BJ5" s="679"/>
      <c r="BK5" s="679"/>
      <c r="BL5" s="679"/>
      <c r="BM5" s="679"/>
      <c r="BN5" s="680"/>
      <c r="BO5" s="715">
        <v>100</v>
      </c>
      <c r="BP5" s="715"/>
      <c r="BQ5" s="715"/>
      <c r="BR5" s="715"/>
      <c r="BS5" s="716" t="s">
        <v>225</v>
      </c>
      <c r="BT5" s="716"/>
      <c r="BU5" s="716"/>
      <c r="BV5" s="716"/>
      <c r="BW5" s="716"/>
      <c r="BX5" s="716"/>
      <c r="BY5" s="716"/>
      <c r="BZ5" s="716"/>
      <c r="CA5" s="716"/>
      <c r="CB5" s="766"/>
      <c r="CD5" s="782" t="s">
        <v>219</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217</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381517</v>
      </c>
      <c r="S6" s="679"/>
      <c r="T6" s="679"/>
      <c r="U6" s="679"/>
      <c r="V6" s="679"/>
      <c r="W6" s="679"/>
      <c r="X6" s="679"/>
      <c r="Y6" s="680"/>
      <c r="Z6" s="715">
        <v>1.4</v>
      </c>
      <c r="AA6" s="715"/>
      <c r="AB6" s="715"/>
      <c r="AC6" s="715"/>
      <c r="AD6" s="716">
        <v>381517</v>
      </c>
      <c r="AE6" s="716"/>
      <c r="AF6" s="716"/>
      <c r="AG6" s="716"/>
      <c r="AH6" s="716"/>
      <c r="AI6" s="716"/>
      <c r="AJ6" s="716"/>
      <c r="AK6" s="716"/>
      <c r="AL6" s="681">
        <v>2.7</v>
      </c>
      <c r="AM6" s="682"/>
      <c r="AN6" s="682"/>
      <c r="AO6" s="717"/>
      <c r="AP6" s="675" t="s">
        <v>230</v>
      </c>
      <c r="AQ6" s="676"/>
      <c r="AR6" s="676"/>
      <c r="AS6" s="676"/>
      <c r="AT6" s="676"/>
      <c r="AU6" s="676"/>
      <c r="AV6" s="676"/>
      <c r="AW6" s="676"/>
      <c r="AX6" s="676"/>
      <c r="AY6" s="676"/>
      <c r="AZ6" s="676"/>
      <c r="BA6" s="676"/>
      <c r="BB6" s="676"/>
      <c r="BC6" s="676"/>
      <c r="BD6" s="676"/>
      <c r="BE6" s="676"/>
      <c r="BF6" s="677"/>
      <c r="BG6" s="678">
        <v>3366233</v>
      </c>
      <c r="BH6" s="679"/>
      <c r="BI6" s="679"/>
      <c r="BJ6" s="679"/>
      <c r="BK6" s="679"/>
      <c r="BL6" s="679"/>
      <c r="BM6" s="679"/>
      <c r="BN6" s="680"/>
      <c r="BO6" s="715">
        <v>100</v>
      </c>
      <c r="BP6" s="715"/>
      <c r="BQ6" s="715"/>
      <c r="BR6" s="715"/>
      <c r="BS6" s="716" t="s">
        <v>225</v>
      </c>
      <c r="BT6" s="716"/>
      <c r="BU6" s="716"/>
      <c r="BV6" s="716"/>
      <c r="BW6" s="716"/>
      <c r="BX6" s="716"/>
      <c r="BY6" s="716"/>
      <c r="BZ6" s="716"/>
      <c r="CA6" s="716"/>
      <c r="CB6" s="766"/>
      <c r="CD6" s="736" t="s">
        <v>231</v>
      </c>
      <c r="CE6" s="737"/>
      <c r="CF6" s="737"/>
      <c r="CG6" s="737"/>
      <c r="CH6" s="737"/>
      <c r="CI6" s="737"/>
      <c r="CJ6" s="737"/>
      <c r="CK6" s="737"/>
      <c r="CL6" s="737"/>
      <c r="CM6" s="737"/>
      <c r="CN6" s="737"/>
      <c r="CO6" s="737"/>
      <c r="CP6" s="737"/>
      <c r="CQ6" s="738"/>
      <c r="CR6" s="678">
        <v>172967</v>
      </c>
      <c r="CS6" s="679"/>
      <c r="CT6" s="679"/>
      <c r="CU6" s="679"/>
      <c r="CV6" s="679"/>
      <c r="CW6" s="679"/>
      <c r="CX6" s="679"/>
      <c r="CY6" s="680"/>
      <c r="CZ6" s="778">
        <v>0.6</v>
      </c>
      <c r="DA6" s="749"/>
      <c r="DB6" s="749"/>
      <c r="DC6" s="781"/>
      <c r="DD6" s="684" t="s">
        <v>225</v>
      </c>
      <c r="DE6" s="679"/>
      <c r="DF6" s="679"/>
      <c r="DG6" s="679"/>
      <c r="DH6" s="679"/>
      <c r="DI6" s="679"/>
      <c r="DJ6" s="679"/>
      <c r="DK6" s="679"/>
      <c r="DL6" s="679"/>
      <c r="DM6" s="679"/>
      <c r="DN6" s="679"/>
      <c r="DO6" s="679"/>
      <c r="DP6" s="680"/>
      <c r="DQ6" s="684">
        <v>172967</v>
      </c>
      <c r="DR6" s="679"/>
      <c r="DS6" s="679"/>
      <c r="DT6" s="679"/>
      <c r="DU6" s="679"/>
      <c r="DV6" s="679"/>
      <c r="DW6" s="679"/>
      <c r="DX6" s="679"/>
      <c r="DY6" s="679"/>
      <c r="DZ6" s="679"/>
      <c r="EA6" s="679"/>
      <c r="EB6" s="679"/>
      <c r="EC6" s="722"/>
    </row>
    <row r="7" spans="2:143" ht="11.25" customHeight="1" x14ac:dyDescent="0.15">
      <c r="B7" s="675" t="s">
        <v>232</v>
      </c>
      <c r="C7" s="676"/>
      <c r="D7" s="676"/>
      <c r="E7" s="676"/>
      <c r="F7" s="676"/>
      <c r="G7" s="676"/>
      <c r="H7" s="676"/>
      <c r="I7" s="676"/>
      <c r="J7" s="676"/>
      <c r="K7" s="676"/>
      <c r="L7" s="676"/>
      <c r="M7" s="676"/>
      <c r="N7" s="676"/>
      <c r="O7" s="676"/>
      <c r="P7" s="676"/>
      <c r="Q7" s="677"/>
      <c r="R7" s="678">
        <v>2670</v>
      </c>
      <c r="S7" s="679"/>
      <c r="T7" s="679"/>
      <c r="U7" s="679"/>
      <c r="V7" s="679"/>
      <c r="W7" s="679"/>
      <c r="X7" s="679"/>
      <c r="Y7" s="680"/>
      <c r="Z7" s="715">
        <v>0</v>
      </c>
      <c r="AA7" s="715"/>
      <c r="AB7" s="715"/>
      <c r="AC7" s="715"/>
      <c r="AD7" s="716">
        <v>2670</v>
      </c>
      <c r="AE7" s="716"/>
      <c r="AF7" s="716"/>
      <c r="AG7" s="716"/>
      <c r="AH7" s="716"/>
      <c r="AI7" s="716"/>
      <c r="AJ7" s="716"/>
      <c r="AK7" s="716"/>
      <c r="AL7" s="681">
        <v>0</v>
      </c>
      <c r="AM7" s="682"/>
      <c r="AN7" s="682"/>
      <c r="AO7" s="717"/>
      <c r="AP7" s="675" t="s">
        <v>233</v>
      </c>
      <c r="AQ7" s="676"/>
      <c r="AR7" s="676"/>
      <c r="AS7" s="676"/>
      <c r="AT7" s="676"/>
      <c r="AU7" s="676"/>
      <c r="AV7" s="676"/>
      <c r="AW7" s="676"/>
      <c r="AX7" s="676"/>
      <c r="AY7" s="676"/>
      <c r="AZ7" s="676"/>
      <c r="BA7" s="676"/>
      <c r="BB7" s="676"/>
      <c r="BC7" s="676"/>
      <c r="BD7" s="676"/>
      <c r="BE7" s="676"/>
      <c r="BF7" s="677"/>
      <c r="BG7" s="678">
        <v>1346894</v>
      </c>
      <c r="BH7" s="679"/>
      <c r="BI7" s="679"/>
      <c r="BJ7" s="679"/>
      <c r="BK7" s="679"/>
      <c r="BL7" s="679"/>
      <c r="BM7" s="679"/>
      <c r="BN7" s="680"/>
      <c r="BO7" s="715">
        <v>40</v>
      </c>
      <c r="BP7" s="715"/>
      <c r="BQ7" s="715"/>
      <c r="BR7" s="715"/>
      <c r="BS7" s="716" t="s">
        <v>225</v>
      </c>
      <c r="BT7" s="716"/>
      <c r="BU7" s="716"/>
      <c r="BV7" s="716"/>
      <c r="BW7" s="716"/>
      <c r="BX7" s="716"/>
      <c r="BY7" s="716"/>
      <c r="BZ7" s="716"/>
      <c r="CA7" s="716"/>
      <c r="CB7" s="766"/>
      <c r="CD7" s="711" t="s">
        <v>234</v>
      </c>
      <c r="CE7" s="712"/>
      <c r="CF7" s="712"/>
      <c r="CG7" s="712"/>
      <c r="CH7" s="712"/>
      <c r="CI7" s="712"/>
      <c r="CJ7" s="712"/>
      <c r="CK7" s="712"/>
      <c r="CL7" s="712"/>
      <c r="CM7" s="712"/>
      <c r="CN7" s="712"/>
      <c r="CO7" s="712"/>
      <c r="CP7" s="712"/>
      <c r="CQ7" s="713"/>
      <c r="CR7" s="678">
        <v>5003690</v>
      </c>
      <c r="CS7" s="679"/>
      <c r="CT7" s="679"/>
      <c r="CU7" s="679"/>
      <c r="CV7" s="679"/>
      <c r="CW7" s="679"/>
      <c r="CX7" s="679"/>
      <c r="CY7" s="680"/>
      <c r="CZ7" s="715">
        <v>18.5</v>
      </c>
      <c r="DA7" s="715"/>
      <c r="DB7" s="715"/>
      <c r="DC7" s="715"/>
      <c r="DD7" s="684">
        <v>1843010</v>
      </c>
      <c r="DE7" s="679"/>
      <c r="DF7" s="679"/>
      <c r="DG7" s="679"/>
      <c r="DH7" s="679"/>
      <c r="DI7" s="679"/>
      <c r="DJ7" s="679"/>
      <c r="DK7" s="679"/>
      <c r="DL7" s="679"/>
      <c r="DM7" s="679"/>
      <c r="DN7" s="679"/>
      <c r="DO7" s="679"/>
      <c r="DP7" s="680"/>
      <c r="DQ7" s="684">
        <v>2897367</v>
      </c>
      <c r="DR7" s="679"/>
      <c r="DS7" s="679"/>
      <c r="DT7" s="679"/>
      <c r="DU7" s="679"/>
      <c r="DV7" s="679"/>
      <c r="DW7" s="679"/>
      <c r="DX7" s="679"/>
      <c r="DY7" s="679"/>
      <c r="DZ7" s="679"/>
      <c r="EA7" s="679"/>
      <c r="EB7" s="679"/>
      <c r="EC7" s="722"/>
    </row>
    <row r="8" spans="2:143" ht="11.25" customHeight="1" x14ac:dyDescent="0.15">
      <c r="B8" s="675" t="s">
        <v>235</v>
      </c>
      <c r="C8" s="676"/>
      <c r="D8" s="676"/>
      <c r="E8" s="676"/>
      <c r="F8" s="676"/>
      <c r="G8" s="676"/>
      <c r="H8" s="676"/>
      <c r="I8" s="676"/>
      <c r="J8" s="676"/>
      <c r="K8" s="676"/>
      <c r="L8" s="676"/>
      <c r="M8" s="676"/>
      <c r="N8" s="676"/>
      <c r="O8" s="676"/>
      <c r="P8" s="676"/>
      <c r="Q8" s="677"/>
      <c r="R8" s="678">
        <v>8727</v>
      </c>
      <c r="S8" s="679"/>
      <c r="T8" s="679"/>
      <c r="U8" s="679"/>
      <c r="V8" s="679"/>
      <c r="W8" s="679"/>
      <c r="X8" s="679"/>
      <c r="Y8" s="680"/>
      <c r="Z8" s="715">
        <v>0</v>
      </c>
      <c r="AA8" s="715"/>
      <c r="AB8" s="715"/>
      <c r="AC8" s="715"/>
      <c r="AD8" s="716">
        <v>8727</v>
      </c>
      <c r="AE8" s="716"/>
      <c r="AF8" s="716"/>
      <c r="AG8" s="716"/>
      <c r="AH8" s="716"/>
      <c r="AI8" s="716"/>
      <c r="AJ8" s="716"/>
      <c r="AK8" s="716"/>
      <c r="AL8" s="681">
        <v>0.1</v>
      </c>
      <c r="AM8" s="682"/>
      <c r="AN8" s="682"/>
      <c r="AO8" s="717"/>
      <c r="AP8" s="675" t="s">
        <v>236</v>
      </c>
      <c r="AQ8" s="676"/>
      <c r="AR8" s="676"/>
      <c r="AS8" s="676"/>
      <c r="AT8" s="676"/>
      <c r="AU8" s="676"/>
      <c r="AV8" s="676"/>
      <c r="AW8" s="676"/>
      <c r="AX8" s="676"/>
      <c r="AY8" s="676"/>
      <c r="AZ8" s="676"/>
      <c r="BA8" s="676"/>
      <c r="BB8" s="676"/>
      <c r="BC8" s="676"/>
      <c r="BD8" s="676"/>
      <c r="BE8" s="676"/>
      <c r="BF8" s="677"/>
      <c r="BG8" s="678">
        <v>54673</v>
      </c>
      <c r="BH8" s="679"/>
      <c r="BI8" s="679"/>
      <c r="BJ8" s="679"/>
      <c r="BK8" s="679"/>
      <c r="BL8" s="679"/>
      <c r="BM8" s="679"/>
      <c r="BN8" s="680"/>
      <c r="BO8" s="715">
        <v>1.6</v>
      </c>
      <c r="BP8" s="715"/>
      <c r="BQ8" s="715"/>
      <c r="BR8" s="715"/>
      <c r="BS8" s="684" t="s">
        <v>225</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7725358</v>
      </c>
      <c r="CS8" s="679"/>
      <c r="CT8" s="679"/>
      <c r="CU8" s="679"/>
      <c r="CV8" s="679"/>
      <c r="CW8" s="679"/>
      <c r="CX8" s="679"/>
      <c r="CY8" s="680"/>
      <c r="CZ8" s="715">
        <v>28.5</v>
      </c>
      <c r="DA8" s="715"/>
      <c r="DB8" s="715"/>
      <c r="DC8" s="715"/>
      <c r="DD8" s="684">
        <v>1605</v>
      </c>
      <c r="DE8" s="679"/>
      <c r="DF8" s="679"/>
      <c r="DG8" s="679"/>
      <c r="DH8" s="679"/>
      <c r="DI8" s="679"/>
      <c r="DJ8" s="679"/>
      <c r="DK8" s="679"/>
      <c r="DL8" s="679"/>
      <c r="DM8" s="679"/>
      <c r="DN8" s="679"/>
      <c r="DO8" s="679"/>
      <c r="DP8" s="680"/>
      <c r="DQ8" s="684">
        <v>4163670</v>
      </c>
      <c r="DR8" s="679"/>
      <c r="DS8" s="679"/>
      <c r="DT8" s="679"/>
      <c r="DU8" s="679"/>
      <c r="DV8" s="679"/>
      <c r="DW8" s="679"/>
      <c r="DX8" s="679"/>
      <c r="DY8" s="679"/>
      <c r="DZ8" s="679"/>
      <c r="EA8" s="679"/>
      <c r="EB8" s="679"/>
      <c r="EC8" s="722"/>
    </row>
    <row r="9" spans="2:143" ht="11.25" customHeight="1" x14ac:dyDescent="0.15">
      <c r="B9" s="675" t="s">
        <v>238</v>
      </c>
      <c r="C9" s="676"/>
      <c r="D9" s="676"/>
      <c r="E9" s="676"/>
      <c r="F9" s="676"/>
      <c r="G9" s="676"/>
      <c r="H9" s="676"/>
      <c r="I9" s="676"/>
      <c r="J9" s="676"/>
      <c r="K9" s="676"/>
      <c r="L9" s="676"/>
      <c r="M9" s="676"/>
      <c r="N9" s="676"/>
      <c r="O9" s="676"/>
      <c r="P9" s="676"/>
      <c r="Q9" s="677"/>
      <c r="R9" s="678">
        <v>5110</v>
      </c>
      <c r="S9" s="679"/>
      <c r="T9" s="679"/>
      <c r="U9" s="679"/>
      <c r="V9" s="679"/>
      <c r="W9" s="679"/>
      <c r="X9" s="679"/>
      <c r="Y9" s="680"/>
      <c r="Z9" s="715">
        <v>0</v>
      </c>
      <c r="AA9" s="715"/>
      <c r="AB9" s="715"/>
      <c r="AC9" s="715"/>
      <c r="AD9" s="716">
        <v>5110</v>
      </c>
      <c r="AE9" s="716"/>
      <c r="AF9" s="716"/>
      <c r="AG9" s="716"/>
      <c r="AH9" s="716"/>
      <c r="AI9" s="716"/>
      <c r="AJ9" s="716"/>
      <c r="AK9" s="716"/>
      <c r="AL9" s="681">
        <v>0</v>
      </c>
      <c r="AM9" s="682"/>
      <c r="AN9" s="682"/>
      <c r="AO9" s="717"/>
      <c r="AP9" s="675" t="s">
        <v>239</v>
      </c>
      <c r="AQ9" s="676"/>
      <c r="AR9" s="676"/>
      <c r="AS9" s="676"/>
      <c r="AT9" s="676"/>
      <c r="AU9" s="676"/>
      <c r="AV9" s="676"/>
      <c r="AW9" s="676"/>
      <c r="AX9" s="676"/>
      <c r="AY9" s="676"/>
      <c r="AZ9" s="676"/>
      <c r="BA9" s="676"/>
      <c r="BB9" s="676"/>
      <c r="BC9" s="676"/>
      <c r="BD9" s="676"/>
      <c r="BE9" s="676"/>
      <c r="BF9" s="677"/>
      <c r="BG9" s="678">
        <v>1103386</v>
      </c>
      <c r="BH9" s="679"/>
      <c r="BI9" s="679"/>
      <c r="BJ9" s="679"/>
      <c r="BK9" s="679"/>
      <c r="BL9" s="679"/>
      <c r="BM9" s="679"/>
      <c r="BN9" s="680"/>
      <c r="BO9" s="715">
        <v>32.799999999999997</v>
      </c>
      <c r="BP9" s="715"/>
      <c r="BQ9" s="715"/>
      <c r="BR9" s="715"/>
      <c r="BS9" s="684" t="s">
        <v>225</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2843423</v>
      </c>
      <c r="CS9" s="679"/>
      <c r="CT9" s="679"/>
      <c r="CU9" s="679"/>
      <c r="CV9" s="679"/>
      <c r="CW9" s="679"/>
      <c r="CX9" s="679"/>
      <c r="CY9" s="680"/>
      <c r="CZ9" s="715">
        <v>10.5</v>
      </c>
      <c r="DA9" s="715"/>
      <c r="DB9" s="715"/>
      <c r="DC9" s="715"/>
      <c r="DD9" s="684">
        <v>1176181</v>
      </c>
      <c r="DE9" s="679"/>
      <c r="DF9" s="679"/>
      <c r="DG9" s="679"/>
      <c r="DH9" s="679"/>
      <c r="DI9" s="679"/>
      <c r="DJ9" s="679"/>
      <c r="DK9" s="679"/>
      <c r="DL9" s="679"/>
      <c r="DM9" s="679"/>
      <c r="DN9" s="679"/>
      <c r="DO9" s="679"/>
      <c r="DP9" s="680"/>
      <c r="DQ9" s="684">
        <v>1509445</v>
      </c>
      <c r="DR9" s="679"/>
      <c r="DS9" s="679"/>
      <c r="DT9" s="679"/>
      <c r="DU9" s="679"/>
      <c r="DV9" s="679"/>
      <c r="DW9" s="679"/>
      <c r="DX9" s="679"/>
      <c r="DY9" s="679"/>
      <c r="DZ9" s="679"/>
      <c r="EA9" s="679"/>
      <c r="EB9" s="679"/>
      <c r="EC9" s="722"/>
    </row>
    <row r="10" spans="2:143" ht="11.25" customHeight="1" x14ac:dyDescent="0.15">
      <c r="B10" s="675" t="s">
        <v>241</v>
      </c>
      <c r="C10" s="676"/>
      <c r="D10" s="676"/>
      <c r="E10" s="676"/>
      <c r="F10" s="676"/>
      <c r="G10" s="676"/>
      <c r="H10" s="676"/>
      <c r="I10" s="676"/>
      <c r="J10" s="676"/>
      <c r="K10" s="676"/>
      <c r="L10" s="676"/>
      <c r="M10" s="676"/>
      <c r="N10" s="676"/>
      <c r="O10" s="676"/>
      <c r="P10" s="676"/>
      <c r="Q10" s="677"/>
      <c r="R10" s="678" t="s">
        <v>225</v>
      </c>
      <c r="S10" s="679"/>
      <c r="T10" s="679"/>
      <c r="U10" s="679"/>
      <c r="V10" s="679"/>
      <c r="W10" s="679"/>
      <c r="X10" s="679"/>
      <c r="Y10" s="680"/>
      <c r="Z10" s="715" t="s">
        <v>225</v>
      </c>
      <c r="AA10" s="715"/>
      <c r="AB10" s="715"/>
      <c r="AC10" s="715"/>
      <c r="AD10" s="716" t="s">
        <v>225</v>
      </c>
      <c r="AE10" s="716"/>
      <c r="AF10" s="716"/>
      <c r="AG10" s="716"/>
      <c r="AH10" s="716"/>
      <c r="AI10" s="716"/>
      <c r="AJ10" s="716"/>
      <c r="AK10" s="716"/>
      <c r="AL10" s="681" t="s">
        <v>225</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87886</v>
      </c>
      <c r="BH10" s="679"/>
      <c r="BI10" s="679"/>
      <c r="BJ10" s="679"/>
      <c r="BK10" s="679"/>
      <c r="BL10" s="679"/>
      <c r="BM10" s="679"/>
      <c r="BN10" s="680"/>
      <c r="BO10" s="715">
        <v>2.6</v>
      </c>
      <c r="BP10" s="715"/>
      <c r="BQ10" s="715"/>
      <c r="BR10" s="715"/>
      <c r="BS10" s="684" t="s">
        <v>225</v>
      </c>
      <c r="BT10" s="679"/>
      <c r="BU10" s="679"/>
      <c r="BV10" s="679"/>
      <c r="BW10" s="679"/>
      <c r="BX10" s="679"/>
      <c r="BY10" s="679"/>
      <c r="BZ10" s="679"/>
      <c r="CA10" s="679"/>
      <c r="CB10" s="722"/>
      <c r="CD10" s="711" t="s">
        <v>243</v>
      </c>
      <c r="CE10" s="712"/>
      <c r="CF10" s="712"/>
      <c r="CG10" s="712"/>
      <c r="CH10" s="712"/>
      <c r="CI10" s="712"/>
      <c r="CJ10" s="712"/>
      <c r="CK10" s="712"/>
      <c r="CL10" s="712"/>
      <c r="CM10" s="712"/>
      <c r="CN10" s="712"/>
      <c r="CO10" s="712"/>
      <c r="CP10" s="712"/>
      <c r="CQ10" s="713"/>
      <c r="CR10" s="678">
        <v>18195</v>
      </c>
      <c r="CS10" s="679"/>
      <c r="CT10" s="679"/>
      <c r="CU10" s="679"/>
      <c r="CV10" s="679"/>
      <c r="CW10" s="679"/>
      <c r="CX10" s="679"/>
      <c r="CY10" s="680"/>
      <c r="CZ10" s="715">
        <v>0.1</v>
      </c>
      <c r="DA10" s="715"/>
      <c r="DB10" s="715"/>
      <c r="DC10" s="715"/>
      <c r="DD10" s="684" t="s">
        <v>225</v>
      </c>
      <c r="DE10" s="679"/>
      <c r="DF10" s="679"/>
      <c r="DG10" s="679"/>
      <c r="DH10" s="679"/>
      <c r="DI10" s="679"/>
      <c r="DJ10" s="679"/>
      <c r="DK10" s="679"/>
      <c r="DL10" s="679"/>
      <c r="DM10" s="679"/>
      <c r="DN10" s="679"/>
      <c r="DO10" s="679"/>
      <c r="DP10" s="680"/>
      <c r="DQ10" s="684">
        <v>7296</v>
      </c>
      <c r="DR10" s="679"/>
      <c r="DS10" s="679"/>
      <c r="DT10" s="679"/>
      <c r="DU10" s="679"/>
      <c r="DV10" s="679"/>
      <c r="DW10" s="679"/>
      <c r="DX10" s="679"/>
      <c r="DY10" s="679"/>
      <c r="DZ10" s="679"/>
      <c r="EA10" s="679"/>
      <c r="EB10" s="679"/>
      <c r="EC10" s="722"/>
    </row>
    <row r="11" spans="2:143" ht="11.25" customHeight="1" x14ac:dyDescent="0.15">
      <c r="B11" s="675" t="s">
        <v>244</v>
      </c>
      <c r="C11" s="676"/>
      <c r="D11" s="676"/>
      <c r="E11" s="676"/>
      <c r="F11" s="676"/>
      <c r="G11" s="676"/>
      <c r="H11" s="676"/>
      <c r="I11" s="676"/>
      <c r="J11" s="676"/>
      <c r="K11" s="676"/>
      <c r="L11" s="676"/>
      <c r="M11" s="676"/>
      <c r="N11" s="676"/>
      <c r="O11" s="676"/>
      <c r="P11" s="676"/>
      <c r="Q11" s="677"/>
      <c r="R11" s="678">
        <v>626595</v>
      </c>
      <c r="S11" s="679"/>
      <c r="T11" s="679"/>
      <c r="U11" s="679"/>
      <c r="V11" s="679"/>
      <c r="W11" s="679"/>
      <c r="X11" s="679"/>
      <c r="Y11" s="680"/>
      <c r="Z11" s="681">
        <v>2.2000000000000002</v>
      </c>
      <c r="AA11" s="682"/>
      <c r="AB11" s="682"/>
      <c r="AC11" s="683"/>
      <c r="AD11" s="684">
        <v>626595</v>
      </c>
      <c r="AE11" s="679"/>
      <c r="AF11" s="679"/>
      <c r="AG11" s="679"/>
      <c r="AH11" s="679"/>
      <c r="AI11" s="679"/>
      <c r="AJ11" s="679"/>
      <c r="AK11" s="680"/>
      <c r="AL11" s="681">
        <v>4.4000000000000004</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100949</v>
      </c>
      <c r="BH11" s="679"/>
      <c r="BI11" s="679"/>
      <c r="BJ11" s="679"/>
      <c r="BK11" s="679"/>
      <c r="BL11" s="679"/>
      <c r="BM11" s="679"/>
      <c r="BN11" s="680"/>
      <c r="BO11" s="715">
        <v>3</v>
      </c>
      <c r="BP11" s="715"/>
      <c r="BQ11" s="715"/>
      <c r="BR11" s="715"/>
      <c r="BS11" s="684" t="s">
        <v>225</v>
      </c>
      <c r="BT11" s="679"/>
      <c r="BU11" s="679"/>
      <c r="BV11" s="679"/>
      <c r="BW11" s="679"/>
      <c r="BX11" s="679"/>
      <c r="BY11" s="679"/>
      <c r="BZ11" s="679"/>
      <c r="CA11" s="679"/>
      <c r="CB11" s="722"/>
      <c r="CD11" s="711" t="s">
        <v>246</v>
      </c>
      <c r="CE11" s="712"/>
      <c r="CF11" s="712"/>
      <c r="CG11" s="712"/>
      <c r="CH11" s="712"/>
      <c r="CI11" s="712"/>
      <c r="CJ11" s="712"/>
      <c r="CK11" s="712"/>
      <c r="CL11" s="712"/>
      <c r="CM11" s="712"/>
      <c r="CN11" s="712"/>
      <c r="CO11" s="712"/>
      <c r="CP11" s="712"/>
      <c r="CQ11" s="713"/>
      <c r="CR11" s="678">
        <v>2180376</v>
      </c>
      <c r="CS11" s="679"/>
      <c r="CT11" s="679"/>
      <c r="CU11" s="679"/>
      <c r="CV11" s="679"/>
      <c r="CW11" s="679"/>
      <c r="CX11" s="679"/>
      <c r="CY11" s="680"/>
      <c r="CZ11" s="715">
        <v>8</v>
      </c>
      <c r="DA11" s="715"/>
      <c r="DB11" s="715"/>
      <c r="DC11" s="715"/>
      <c r="DD11" s="684">
        <v>651838</v>
      </c>
      <c r="DE11" s="679"/>
      <c r="DF11" s="679"/>
      <c r="DG11" s="679"/>
      <c r="DH11" s="679"/>
      <c r="DI11" s="679"/>
      <c r="DJ11" s="679"/>
      <c r="DK11" s="679"/>
      <c r="DL11" s="679"/>
      <c r="DM11" s="679"/>
      <c r="DN11" s="679"/>
      <c r="DO11" s="679"/>
      <c r="DP11" s="680"/>
      <c r="DQ11" s="684">
        <v>1029128</v>
      </c>
      <c r="DR11" s="679"/>
      <c r="DS11" s="679"/>
      <c r="DT11" s="679"/>
      <c r="DU11" s="679"/>
      <c r="DV11" s="679"/>
      <c r="DW11" s="679"/>
      <c r="DX11" s="679"/>
      <c r="DY11" s="679"/>
      <c r="DZ11" s="679"/>
      <c r="EA11" s="679"/>
      <c r="EB11" s="679"/>
      <c r="EC11" s="722"/>
    </row>
    <row r="12" spans="2:143" ht="11.25" customHeight="1" x14ac:dyDescent="0.15">
      <c r="B12" s="675" t="s">
        <v>247</v>
      </c>
      <c r="C12" s="676"/>
      <c r="D12" s="676"/>
      <c r="E12" s="676"/>
      <c r="F12" s="676"/>
      <c r="G12" s="676"/>
      <c r="H12" s="676"/>
      <c r="I12" s="676"/>
      <c r="J12" s="676"/>
      <c r="K12" s="676"/>
      <c r="L12" s="676"/>
      <c r="M12" s="676"/>
      <c r="N12" s="676"/>
      <c r="O12" s="676"/>
      <c r="P12" s="676"/>
      <c r="Q12" s="677"/>
      <c r="R12" s="678">
        <v>11958</v>
      </c>
      <c r="S12" s="679"/>
      <c r="T12" s="679"/>
      <c r="U12" s="679"/>
      <c r="V12" s="679"/>
      <c r="W12" s="679"/>
      <c r="X12" s="679"/>
      <c r="Y12" s="680"/>
      <c r="Z12" s="715">
        <v>0</v>
      </c>
      <c r="AA12" s="715"/>
      <c r="AB12" s="715"/>
      <c r="AC12" s="715"/>
      <c r="AD12" s="716">
        <v>11958</v>
      </c>
      <c r="AE12" s="716"/>
      <c r="AF12" s="716"/>
      <c r="AG12" s="716"/>
      <c r="AH12" s="716"/>
      <c r="AI12" s="716"/>
      <c r="AJ12" s="716"/>
      <c r="AK12" s="716"/>
      <c r="AL12" s="681">
        <v>0.1</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1653457</v>
      </c>
      <c r="BH12" s="679"/>
      <c r="BI12" s="679"/>
      <c r="BJ12" s="679"/>
      <c r="BK12" s="679"/>
      <c r="BL12" s="679"/>
      <c r="BM12" s="679"/>
      <c r="BN12" s="680"/>
      <c r="BO12" s="715">
        <v>49.1</v>
      </c>
      <c r="BP12" s="715"/>
      <c r="BQ12" s="715"/>
      <c r="BR12" s="715"/>
      <c r="BS12" s="684" t="s">
        <v>249</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544191</v>
      </c>
      <c r="CS12" s="679"/>
      <c r="CT12" s="679"/>
      <c r="CU12" s="679"/>
      <c r="CV12" s="679"/>
      <c r="CW12" s="679"/>
      <c r="CX12" s="679"/>
      <c r="CY12" s="680"/>
      <c r="CZ12" s="715">
        <v>2</v>
      </c>
      <c r="DA12" s="715"/>
      <c r="DB12" s="715"/>
      <c r="DC12" s="715"/>
      <c r="DD12" s="684">
        <v>132378</v>
      </c>
      <c r="DE12" s="679"/>
      <c r="DF12" s="679"/>
      <c r="DG12" s="679"/>
      <c r="DH12" s="679"/>
      <c r="DI12" s="679"/>
      <c r="DJ12" s="679"/>
      <c r="DK12" s="679"/>
      <c r="DL12" s="679"/>
      <c r="DM12" s="679"/>
      <c r="DN12" s="679"/>
      <c r="DO12" s="679"/>
      <c r="DP12" s="680"/>
      <c r="DQ12" s="684">
        <v>267558</v>
      </c>
      <c r="DR12" s="679"/>
      <c r="DS12" s="679"/>
      <c r="DT12" s="679"/>
      <c r="DU12" s="679"/>
      <c r="DV12" s="679"/>
      <c r="DW12" s="679"/>
      <c r="DX12" s="679"/>
      <c r="DY12" s="679"/>
      <c r="DZ12" s="679"/>
      <c r="EA12" s="679"/>
      <c r="EB12" s="679"/>
      <c r="EC12" s="722"/>
    </row>
    <row r="13" spans="2:143" ht="11.25" customHeight="1" x14ac:dyDescent="0.15">
      <c r="B13" s="675" t="s">
        <v>251</v>
      </c>
      <c r="C13" s="676"/>
      <c r="D13" s="676"/>
      <c r="E13" s="676"/>
      <c r="F13" s="676"/>
      <c r="G13" s="676"/>
      <c r="H13" s="676"/>
      <c r="I13" s="676"/>
      <c r="J13" s="676"/>
      <c r="K13" s="676"/>
      <c r="L13" s="676"/>
      <c r="M13" s="676"/>
      <c r="N13" s="676"/>
      <c r="O13" s="676"/>
      <c r="P13" s="676"/>
      <c r="Q13" s="677"/>
      <c r="R13" s="678" t="s">
        <v>225</v>
      </c>
      <c r="S13" s="679"/>
      <c r="T13" s="679"/>
      <c r="U13" s="679"/>
      <c r="V13" s="679"/>
      <c r="W13" s="679"/>
      <c r="X13" s="679"/>
      <c r="Y13" s="680"/>
      <c r="Z13" s="715" t="s">
        <v>225</v>
      </c>
      <c r="AA13" s="715"/>
      <c r="AB13" s="715"/>
      <c r="AC13" s="715"/>
      <c r="AD13" s="716" t="s">
        <v>225</v>
      </c>
      <c r="AE13" s="716"/>
      <c r="AF13" s="716"/>
      <c r="AG13" s="716"/>
      <c r="AH13" s="716"/>
      <c r="AI13" s="716"/>
      <c r="AJ13" s="716"/>
      <c r="AK13" s="716"/>
      <c r="AL13" s="681" t="s">
        <v>225</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1633500</v>
      </c>
      <c r="BH13" s="679"/>
      <c r="BI13" s="679"/>
      <c r="BJ13" s="679"/>
      <c r="BK13" s="679"/>
      <c r="BL13" s="679"/>
      <c r="BM13" s="679"/>
      <c r="BN13" s="680"/>
      <c r="BO13" s="715">
        <v>48.5</v>
      </c>
      <c r="BP13" s="715"/>
      <c r="BQ13" s="715"/>
      <c r="BR13" s="715"/>
      <c r="BS13" s="684" t="s">
        <v>225</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1843380</v>
      </c>
      <c r="CS13" s="679"/>
      <c r="CT13" s="679"/>
      <c r="CU13" s="679"/>
      <c r="CV13" s="679"/>
      <c r="CW13" s="679"/>
      <c r="CX13" s="679"/>
      <c r="CY13" s="680"/>
      <c r="CZ13" s="715">
        <v>6.8</v>
      </c>
      <c r="DA13" s="715"/>
      <c r="DB13" s="715"/>
      <c r="DC13" s="715"/>
      <c r="DD13" s="684">
        <v>1459900</v>
      </c>
      <c r="DE13" s="679"/>
      <c r="DF13" s="679"/>
      <c r="DG13" s="679"/>
      <c r="DH13" s="679"/>
      <c r="DI13" s="679"/>
      <c r="DJ13" s="679"/>
      <c r="DK13" s="679"/>
      <c r="DL13" s="679"/>
      <c r="DM13" s="679"/>
      <c r="DN13" s="679"/>
      <c r="DO13" s="679"/>
      <c r="DP13" s="680"/>
      <c r="DQ13" s="684">
        <v>635091</v>
      </c>
      <c r="DR13" s="679"/>
      <c r="DS13" s="679"/>
      <c r="DT13" s="679"/>
      <c r="DU13" s="679"/>
      <c r="DV13" s="679"/>
      <c r="DW13" s="679"/>
      <c r="DX13" s="679"/>
      <c r="DY13" s="679"/>
      <c r="DZ13" s="679"/>
      <c r="EA13" s="679"/>
      <c r="EB13" s="679"/>
      <c r="EC13" s="722"/>
    </row>
    <row r="14" spans="2:143" ht="11.25" customHeight="1" x14ac:dyDescent="0.15">
      <c r="B14" s="675" t="s">
        <v>254</v>
      </c>
      <c r="C14" s="676"/>
      <c r="D14" s="676"/>
      <c r="E14" s="676"/>
      <c r="F14" s="676"/>
      <c r="G14" s="676"/>
      <c r="H14" s="676"/>
      <c r="I14" s="676"/>
      <c r="J14" s="676"/>
      <c r="K14" s="676"/>
      <c r="L14" s="676"/>
      <c r="M14" s="676"/>
      <c r="N14" s="676"/>
      <c r="O14" s="676"/>
      <c r="P14" s="676"/>
      <c r="Q14" s="677"/>
      <c r="R14" s="678">
        <v>41353</v>
      </c>
      <c r="S14" s="679"/>
      <c r="T14" s="679"/>
      <c r="U14" s="679"/>
      <c r="V14" s="679"/>
      <c r="W14" s="679"/>
      <c r="X14" s="679"/>
      <c r="Y14" s="680"/>
      <c r="Z14" s="715">
        <v>0.1</v>
      </c>
      <c r="AA14" s="715"/>
      <c r="AB14" s="715"/>
      <c r="AC14" s="715"/>
      <c r="AD14" s="716">
        <v>41353</v>
      </c>
      <c r="AE14" s="716"/>
      <c r="AF14" s="716"/>
      <c r="AG14" s="716"/>
      <c r="AH14" s="716"/>
      <c r="AI14" s="716"/>
      <c r="AJ14" s="716"/>
      <c r="AK14" s="716"/>
      <c r="AL14" s="681">
        <v>0.3</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153756</v>
      </c>
      <c r="BH14" s="679"/>
      <c r="BI14" s="679"/>
      <c r="BJ14" s="679"/>
      <c r="BK14" s="679"/>
      <c r="BL14" s="679"/>
      <c r="BM14" s="679"/>
      <c r="BN14" s="680"/>
      <c r="BO14" s="715">
        <v>4.5999999999999996</v>
      </c>
      <c r="BP14" s="715"/>
      <c r="BQ14" s="715"/>
      <c r="BR14" s="715"/>
      <c r="BS14" s="684" t="s">
        <v>225</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997997</v>
      </c>
      <c r="CS14" s="679"/>
      <c r="CT14" s="679"/>
      <c r="CU14" s="679"/>
      <c r="CV14" s="679"/>
      <c r="CW14" s="679"/>
      <c r="CX14" s="679"/>
      <c r="CY14" s="680"/>
      <c r="CZ14" s="715">
        <v>3.7</v>
      </c>
      <c r="DA14" s="715"/>
      <c r="DB14" s="715"/>
      <c r="DC14" s="715"/>
      <c r="DD14" s="684">
        <v>124587</v>
      </c>
      <c r="DE14" s="679"/>
      <c r="DF14" s="679"/>
      <c r="DG14" s="679"/>
      <c r="DH14" s="679"/>
      <c r="DI14" s="679"/>
      <c r="DJ14" s="679"/>
      <c r="DK14" s="679"/>
      <c r="DL14" s="679"/>
      <c r="DM14" s="679"/>
      <c r="DN14" s="679"/>
      <c r="DO14" s="679"/>
      <c r="DP14" s="680"/>
      <c r="DQ14" s="684">
        <v>924392</v>
      </c>
      <c r="DR14" s="679"/>
      <c r="DS14" s="679"/>
      <c r="DT14" s="679"/>
      <c r="DU14" s="679"/>
      <c r="DV14" s="679"/>
      <c r="DW14" s="679"/>
      <c r="DX14" s="679"/>
      <c r="DY14" s="679"/>
      <c r="DZ14" s="679"/>
      <c r="EA14" s="679"/>
      <c r="EB14" s="679"/>
      <c r="EC14" s="722"/>
    </row>
    <row r="15" spans="2:143" ht="11.25" customHeight="1" x14ac:dyDescent="0.15">
      <c r="B15" s="675" t="s">
        <v>257</v>
      </c>
      <c r="C15" s="676"/>
      <c r="D15" s="676"/>
      <c r="E15" s="676"/>
      <c r="F15" s="676"/>
      <c r="G15" s="676"/>
      <c r="H15" s="676"/>
      <c r="I15" s="676"/>
      <c r="J15" s="676"/>
      <c r="K15" s="676"/>
      <c r="L15" s="676"/>
      <c r="M15" s="676"/>
      <c r="N15" s="676"/>
      <c r="O15" s="676"/>
      <c r="P15" s="676"/>
      <c r="Q15" s="677"/>
      <c r="R15" s="678" t="s">
        <v>225</v>
      </c>
      <c r="S15" s="679"/>
      <c r="T15" s="679"/>
      <c r="U15" s="679"/>
      <c r="V15" s="679"/>
      <c r="W15" s="679"/>
      <c r="X15" s="679"/>
      <c r="Y15" s="680"/>
      <c r="Z15" s="715" t="s">
        <v>225</v>
      </c>
      <c r="AA15" s="715"/>
      <c r="AB15" s="715"/>
      <c r="AC15" s="715"/>
      <c r="AD15" s="716" t="s">
        <v>249</v>
      </c>
      <c r="AE15" s="716"/>
      <c r="AF15" s="716"/>
      <c r="AG15" s="716"/>
      <c r="AH15" s="716"/>
      <c r="AI15" s="716"/>
      <c r="AJ15" s="716"/>
      <c r="AK15" s="716"/>
      <c r="AL15" s="681" t="s">
        <v>225</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212126</v>
      </c>
      <c r="BH15" s="679"/>
      <c r="BI15" s="679"/>
      <c r="BJ15" s="679"/>
      <c r="BK15" s="679"/>
      <c r="BL15" s="679"/>
      <c r="BM15" s="679"/>
      <c r="BN15" s="680"/>
      <c r="BO15" s="715">
        <v>6.3</v>
      </c>
      <c r="BP15" s="715"/>
      <c r="BQ15" s="715"/>
      <c r="BR15" s="715"/>
      <c r="BS15" s="684" t="s">
        <v>225</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2148081</v>
      </c>
      <c r="CS15" s="679"/>
      <c r="CT15" s="679"/>
      <c r="CU15" s="679"/>
      <c r="CV15" s="679"/>
      <c r="CW15" s="679"/>
      <c r="CX15" s="679"/>
      <c r="CY15" s="680"/>
      <c r="CZ15" s="715">
        <v>7.9</v>
      </c>
      <c r="DA15" s="715"/>
      <c r="DB15" s="715"/>
      <c r="DC15" s="715"/>
      <c r="DD15" s="684">
        <v>439669</v>
      </c>
      <c r="DE15" s="679"/>
      <c r="DF15" s="679"/>
      <c r="DG15" s="679"/>
      <c r="DH15" s="679"/>
      <c r="DI15" s="679"/>
      <c r="DJ15" s="679"/>
      <c r="DK15" s="679"/>
      <c r="DL15" s="679"/>
      <c r="DM15" s="679"/>
      <c r="DN15" s="679"/>
      <c r="DO15" s="679"/>
      <c r="DP15" s="680"/>
      <c r="DQ15" s="684">
        <v>1451100</v>
      </c>
      <c r="DR15" s="679"/>
      <c r="DS15" s="679"/>
      <c r="DT15" s="679"/>
      <c r="DU15" s="679"/>
      <c r="DV15" s="679"/>
      <c r="DW15" s="679"/>
      <c r="DX15" s="679"/>
      <c r="DY15" s="679"/>
      <c r="DZ15" s="679"/>
      <c r="EA15" s="679"/>
      <c r="EB15" s="679"/>
      <c r="EC15" s="722"/>
    </row>
    <row r="16" spans="2:143" ht="11.25" customHeight="1" x14ac:dyDescent="0.15">
      <c r="B16" s="675" t="s">
        <v>260</v>
      </c>
      <c r="C16" s="676"/>
      <c r="D16" s="676"/>
      <c r="E16" s="676"/>
      <c r="F16" s="676"/>
      <c r="G16" s="676"/>
      <c r="H16" s="676"/>
      <c r="I16" s="676"/>
      <c r="J16" s="676"/>
      <c r="K16" s="676"/>
      <c r="L16" s="676"/>
      <c r="M16" s="676"/>
      <c r="N16" s="676"/>
      <c r="O16" s="676"/>
      <c r="P16" s="676"/>
      <c r="Q16" s="677"/>
      <c r="R16" s="678">
        <v>10988</v>
      </c>
      <c r="S16" s="679"/>
      <c r="T16" s="679"/>
      <c r="U16" s="679"/>
      <c r="V16" s="679"/>
      <c r="W16" s="679"/>
      <c r="X16" s="679"/>
      <c r="Y16" s="680"/>
      <c r="Z16" s="715">
        <v>0</v>
      </c>
      <c r="AA16" s="715"/>
      <c r="AB16" s="715"/>
      <c r="AC16" s="715"/>
      <c r="AD16" s="716">
        <v>10988</v>
      </c>
      <c r="AE16" s="716"/>
      <c r="AF16" s="716"/>
      <c r="AG16" s="716"/>
      <c r="AH16" s="716"/>
      <c r="AI16" s="716"/>
      <c r="AJ16" s="716"/>
      <c r="AK16" s="716"/>
      <c r="AL16" s="681">
        <v>0.1</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t="s">
        <v>225</v>
      </c>
      <c r="BH16" s="679"/>
      <c r="BI16" s="679"/>
      <c r="BJ16" s="679"/>
      <c r="BK16" s="679"/>
      <c r="BL16" s="679"/>
      <c r="BM16" s="679"/>
      <c r="BN16" s="680"/>
      <c r="BO16" s="715" t="s">
        <v>225</v>
      </c>
      <c r="BP16" s="715"/>
      <c r="BQ16" s="715"/>
      <c r="BR16" s="715"/>
      <c r="BS16" s="684" t="s">
        <v>225</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v>767271</v>
      </c>
      <c r="CS16" s="679"/>
      <c r="CT16" s="679"/>
      <c r="CU16" s="679"/>
      <c r="CV16" s="679"/>
      <c r="CW16" s="679"/>
      <c r="CX16" s="679"/>
      <c r="CY16" s="680"/>
      <c r="CZ16" s="715">
        <v>2.8</v>
      </c>
      <c r="DA16" s="715"/>
      <c r="DB16" s="715"/>
      <c r="DC16" s="715"/>
      <c r="DD16" s="684" t="s">
        <v>225</v>
      </c>
      <c r="DE16" s="679"/>
      <c r="DF16" s="679"/>
      <c r="DG16" s="679"/>
      <c r="DH16" s="679"/>
      <c r="DI16" s="679"/>
      <c r="DJ16" s="679"/>
      <c r="DK16" s="679"/>
      <c r="DL16" s="679"/>
      <c r="DM16" s="679"/>
      <c r="DN16" s="679"/>
      <c r="DO16" s="679"/>
      <c r="DP16" s="680"/>
      <c r="DQ16" s="684">
        <v>49235</v>
      </c>
      <c r="DR16" s="679"/>
      <c r="DS16" s="679"/>
      <c r="DT16" s="679"/>
      <c r="DU16" s="679"/>
      <c r="DV16" s="679"/>
      <c r="DW16" s="679"/>
      <c r="DX16" s="679"/>
      <c r="DY16" s="679"/>
      <c r="DZ16" s="679"/>
      <c r="EA16" s="679"/>
      <c r="EB16" s="679"/>
      <c r="EC16" s="722"/>
    </row>
    <row r="17" spans="2:133" ht="11.25" customHeight="1" x14ac:dyDescent="0.15">
      <c r="B17" s="675" t="s">
        <v>263</v>
      </c>
      <c r="C17" s="676"/>
      <c r="D17" s="676"/>
      <c r="E17" s="676"/>
      <c r="F17" s="676"/>
      <c r="G17" s="676"/>
      <c r="H17" s="676"/>
      <c r="I17" s="676"/>
      <c r="J17" s="676"/>
      <c r="K17" s="676"/>
      <c r="L17" s="676"/>
      <c r="M17" s="676"/>
      <c r="N17" s="676"/>
      <c r="O17" s="676"/>
      <c r="P17" s="676"/>
      <c r="Q17" s="677"/>
      <c r="R17" s="678">
        <v>50233</v>
      </c>
      <c r="S17" s="679"/>
      <c r="T17" s="679"/>
      <c r="U17" s="679"/>
      <c r="V17" s="679"/>
      <c r="W17" s="679"/>
      <c r="X17" s="679"/>
      <c r="Y17" s="680"/>
      <c r="Z17" s="715">
        <v>0.2</v>
      </c>
      <c r="AA17" s="715"/>
      <c r="AB17" s="715"/>
      <c r="AC17" s="715"/>
      <c r="AD17" s="716">
        <v>50233</v>
      </c>
      <c r="AE17" s="716"/>
      <c r="AF17" s="716"/>
      <c r="AG17" s="716"/>
      <c r="AH17" s="716"/>
      <c r="AI17" s="716"/>
      <c r="AJ17" s="716"/>
      <c r="AK17" s="716"/>
      <c r="AL17" s="681">
        <v>0.4</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225</v>
      </c>
      <c r="BH17" s="679"/>
      <c r="BI17" s="679"/>
      <c r="BJ17" s="679"/>
      <c r="BK17" s="679"/>
      <c r="BL17" s="679"/>
      <c r="BM17" s="679"/>
      <c r="BN17" s="680"/>
      <c r="BO17" s="715" t="s">
        <v>249</v>
      </c>
      <c r="BP17" s="715"/>
      <c r="BQ17" s="715"/>
      <c r="BR17" s="715"/>
      <c r="BS17" s="684" t="s">
        <v>225</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2868953</v>
      </c>
      <c r="CS17" s="679"/>
      <c r="CT17" s="679"/>
      <c r="CU17" s="679"/>
      <c r="CV17" s="679"/>
      <c r="CW17" s="679"/>
      <c r="CX17" s="679"/>
      <c r="CY17" s="680"/>
      <c r="CZ17" s="715">
        <v>10.6</v>
      </c>
      <c r="DA17" s="715"/>
      <c r="DB17" s="715"/>
      <c r="DC17" s="715"/>
      <c r="DD17" s="684" t="s">
        <v>225</v>
      </c>
      <c r="DE17" s="679"/>
      <c r="DF17" s="679"/>
      <c r="DG17" s="679"/>
      <c r="DH17" s="679"/>
      <c r="DI17" s="679"/>
      <c r="DJ17" s="679"/>
      <c r="DK17" s="679"/>
      <c r="DL17" s="679"/>
      <c r="DM17" s="679"/>
      <c r="DN17" s="679"/>
      <c r="DO17" s="679"/>
      <c r="DP17" s="680"/>
      <c r="DQ17" s="684">
        <v>2732510</v>
      </c>
      <c r="DR17" s="679"/>
      <c r="DS17" s="679"/>
      <c r="DT17" s="679"/>
      <c r="DU17" s="679"/>
      <c r="DV17" s="679"/>
      <c r="DW17" s="679"/>
      <c r="DX17" s="679"/>
      <c r="DY17" s="679"/>
      <c r="DZ17" s="679"/>
      <c r="EA17" s="679"/>
      <c r="EB17" s="679"/>
      <c r="EC17" s="722"/>
    </row>
    <row r="18" spans="2:133" ht="11.25" customHeight="1" x14ac:dyDescent="0.15">
      <c r="B18" s="675" t="s">
        <v>266</v>
      </c>
      <c r="C18" s="676"/>
      <c r="D18" s="676"/>
      <c r="E18" s="676"/>
      <c r="F18" s="676"/>
      <c r="G18" s="676"/>
      <c r="H18" s="676"/>
      <c r="I18" s="676"/>
      <c r="J18" s="676"/>
      <c r="K18" s="676"/>
      <c r="L18" s="676"/>
      <c r="M18" s="676"/>
      <c r="N18" s="676"/>
      <c r="O18" s="676"/>
      <c r="P18" s="676"/>
      <c r="Q18" s="677"/>
      <c r="R18" s="678">
        <v>14581</v>
      </c>
      <c r="S18" s="679"/>
      <c r="T18" s="679"/>
      <c r="U18" s="679"/>
      <c r="V18" s="679"/>
      <c r="W18" s="679"/>
      <c r="X18" s="679"/>
      <c r="Y18" s="680"/>
      <c r="Z18" s="715">
        <v>0.1</v>
      </c>
      <c r="AA18" s="715"/>
      <c r="AB18" s="715"/>
      <c r="AC18" s="715"/>
      <c r="AD18" s="716">
        <v>14581</v>
      </c>
      <c r="AE18" s="716"/>
      <c r="AF18" s="716"/>
      <c r="AG18" s="716"/>
      <c r="AH18" s="716"/>
      <c r="AI18" s="716"/>
      <c r="AJ18" s="716"/>
      <c r="AK18" s="716"/>
      <c r="AL18" s="681">
        <v>0.1</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225</v>
      </c>
      <c r="BH18" s="679"/>
      <c r="BI18" s="679"/>
      <c r="BJ18" s="679"/>
      <c r="BK18" s="679"/>
      <c r="BL18" s="679"/>
      <c r="BM18" s="679"/>
      <c r="BN18" s="680"/>
      <c r="BO18" s="715" t="s">
        <v>225</v>
      </c>
      <c r="BP18" s="715"/>
      <c r="BQ18" s="715"/>
      <c r="BR18" s="715"/>
      <c r="BS18" s="684" t="s">
        <v>225</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t="s">
        <v>225</v>
      </c>
      <c r="CS18" s="679"/>
      <c r="CT18" s="679"/>
      <c r="CU18" s="679"/>
      <c r="CV18" s="679"/>
      <c r="CW18" s="679"/>
      <c r="CX18" s="679"/>
      <c r="CY18" s="680"/>
      <c r="CZ18" s="715" t="s">
        <v>225</v>
      </c>
      <c r="DA18" s="715"/>
      <c r="DB18" s="715"/>
      <c r="DC18" s="715"/>
      <c r="DD18" s="684" t="s">
        <v>225</v>
      </c>
      <c r="DE18" s="679"/>
      <c r="DF18" s="679"/>
      <c r="DG18" s="679"/>
      <c r="DH18" s="679"/>
      <c r="DI18" s="679"/>
      <c r="DJ18" s="679"/>
      <c r="DK18" s="679"/>
      <c r="DL18" s="679"/>
      <c r="DM18" s="679"/>
      <c r="DN18" s="679"/>
      <c r="DO18" s="679"/>
      <c r="DP18" s="680"/>
      <c r="DQ18" s="684" t="s">
        <v>249</v>
      </c>
      <c r="DR18" s="679"/>
      <c r="DS18" s="679"/>
      <c r="DT18" s="679"/>
      <c r="DU18" s="679"/>
      <c r="DV18" s="679"/>
      <c r="DW18" s="679"/>
      <c r="DX18" s="679"/>
      <c r="DY18" s="679"/>
      <c r="DZ18" s="679"/>
      <c r="EA18" s="679"/>
      <c r="EB18" s="679"/>
      <c r="EC18" s="722"/>
    </row>
    <row r="19" spans="2:133" ht="11.25" customHeight="1" x14ac:dyDescent="0.15">
      <c r="B19" s="675" t="s">
        <v>269</v>
      </c>
      <c r="C19" s="676"/>
      <c r="D19" s="676"/>
      <c r="E19" s="676"/>
      <c r="F19" s="676"/>
      <c r="G19" s="676"/>
      <c r="H19" s="676"/>
      <c r="I19" s="676"/>
      <c r="J19" s="676"/>
      <c r="K19" s="676"/>
      <c r="L19" s="676"/>
      <c r="M19" s="676"/>
      <c r="N19" s="676"/>
      <c r="O19" s="676"/>
      <c r="P19" s="676"/>
      <c r="Q19" s="677"/>
      <c r="R19" s="678">
        <v>5423</v>
      </c>
      <c r="S19" s="679"/>
      <c r="T19" s="679"/>
      <c r="U19" s="679"/>
      <c r="V19" s="679"/>
      <c r="W19" s="679"/>
      <c r="X19" s="679"/>
      <c r="Y19" s="680"/>
      <c r="Z19" s="715">
        <v>0</v>
      </c>
      <c r="AA19" s="715"/>
      <c r="AB19" s="715"/>
      <c r="AC19" s="715"/>
      <c r="AD19" s="716">
        <v>5423</v>
      </c>
      <c r="AE19" s="716"/>
      <c r="AF19" s="716"/>
      <c r="AG19" s="716"/>
      <c r="AH19" s="716"/>
      <c r="AI19" s="716"/>
      <c r="AJ19" s="716"/>
      <c r="AK19" s="716"/>
      <c r="AL19" s="681">
        <v>0</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t="s">
        <v>225</v>
      </c>
      <c r="BH19" s="679"/>
      <c r="BI19" s="679"/>
      <c r="BJ19" s="679"/>
      <c r="BK19" s="679"/>
      <c r="BL19" s="679"/>
      <c r="BM19" s="679"/>
      <c r="BN19" s="680"/>
      <c r="BO19" s="715" t="s">
        <v>249</v>
      </c>
      <c r="BP19" s="715"/>
      <c r="BQ19" s="715"/>
      <c r="BR19" s="715"/>
      <c r="BS19" s="684" t="s">
        <v>225</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225</v>
      </c>
      <c r="CS19" s="679"/>
      <c r="CT19" s="679"/>
      <c r="CU19" s="679"/>
      <c r="CV19" s="679"/>
      <c r="CW19" s="679"/>
      <c r="CX19" s="679"/>
      <c r="CY19" s="680"/>
      <c r="CZ19" s="715" t="s">
        <v>225</v>
      </c>
      <c r="DA19" s="715"/>
      <c r="DB19" s="715"/>
      <c r="DC19" s="715"/>
      <c r="DD19" s="684" t="s">
        <v>225</v>
      </c>
      <c r="DE19" s="679"/>
      <c r="DF19" s="679"/>
      <c r="DG19" s="679"/>
      <c r="DH19" s="679"/>
      <c r="DI19" s="679"/>
      <c r="DJ19" s="679"/>
      <c r="DK19" s="679"/>
      <c r="DL19" s="679"/>
      <c r="DM19" s="679"/>
      <c r="DN19" s="679"/>
      <c r="DO19" s="679"/>
      <c r="DP19" s="680"/>
      <c r="DQ19" s="684" t="s">
        <v>225</v>
      </c>
      <c r="DR19" s="679"/>
      <c r="DS19" s="679"/>
      <c r="DT19" s="679"/>
      <c r="DU19" s="679"/>
      <c r="DV19" s="679"/>
      <c r="DW19" s="679"/>
      <c r="DX19" s="679"/>
      <c r="DY19" s="679"/>
      <c r="DZ19" s="679"/>
      <c r="EA19" s="679"/>
      <c r="EB19" s="679"/>
      <c r="EC19" s="722"/>
    </row>
    <row r="20" spans="2:133" ht="11.25" customHeight="1" x14ac:dyDescent="0.15">
      <c r="B20" s="675" t="s">
        <v>272</v>
      </c>
      <c r="C20" s="676"/>
      <c r="D20" s="676"/>
      <c r="E20" s="676"/>
      <c r="F20" s="676"/>
      <c r="G20" s="676"/>
      <c r="H20" s="676"/>
      <c r="I20" s="676"/>
      <c r="J20" s="676"/>
      <c r="K20" s="676"/>
      <c r="L20" s="676"/>
      <c r="M20" s="676"/>
      <c r="N20" s="676"/>
      <c r="O20" s="676"/>
      <c r="P20" s="676"/>
      <c r="Q20" s="677"/>
      <c r="R20" s="678">
        <v>864</v>
      </c>
      <c r="S20" s="679"/>
      <c r="T20" s="679"/>
      <c r="U20" s="679"/>
      <c r="V20" s="679"/>
      <c r="W20" s="679"/>
      <c r="X20" s="679"/>
      <c r="Y20" s="680"/>
      <c r="Z20" s="715">
        <v>0</v>
      </c>
      <c r="AA20" s="715"/>
      <c r="AB20" s="715"/>
      <c r="AC20" s="715"/>
      <c r="AD20" s="716">
        <v>864</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t="s">
        <v>225</v>
      </c>
      <c r="BH20" s="679"/>
      <c r="BI20" s="679"/>
      <c r="BJ20" s="679"/>
      <c r="BK20" s="679"/>
      <c r="BL20" s="679"/>
      <c r="BM20" s="679"/>
      <c r="BN20" s="680"/>
      <c r="BO20" s="715" t="s">
        <v>225</v>
      </c>
      <c r="BP20" s="715"/>
      <c r="BQ20" s="715"/>
      <c r="BR20" s="715"/>
      <c r="BS20" s="684" t="s">
        <v>225</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27113882</v>
      </c>
      <c r="CS20" s="679"/>
      <c r="CT20" s="679"/>
      <c r="CU20" s="679"/>
      <c r="CV20" s="679"/>
      <c r="CW20" s="679"/>
      <c r="CX20" s="679"/>
      <c r="CY20" s="680"/>
      <c r="CZ20" s="715">
        <v>100</v>
      </c>
      <c r="DA20" s="715"/>
      <c r="DB20" s="715"/>
      <c r="DC20" s="715"/>
      <c r="DD20" s="684">
        <v>5829168</v>
      </c>
      <c r="DE20" s="679"/>
      <c r="DF20" s="679"/>
      <c r="DG20" s="679"/>
      <c r="DH20" s="679"/>
      <c r="DI20" s="679"/>
      <c r="DJ20" s="679"/>
      <c r="DK20" s="679"/>
      <c r="DL20" s="679"/>
      <c r="DM20" s="679"/>
      <c r="DN20" s="679"/>
      <c r="DO20" s="679"/>
      <c r="DP20" s="680"/>
      <c r="DQ20" s="684">
        <v>15839759</v>
      </c>
      <c r="DR20" s="679"/>
      <c r="DS20" s="679"/>
      <c r="DT20" s="679"/>
      <c r="DU20" s="679"/>
      <c r="DV20" s="679"/>
      <c r="DW20" s="679"/>
      <c r="DX20" s="679"/>
      <c r="DY20" s="679"/>
      <c r="DZ20" s="679"/>
      <c r="EA20" s="679"/>
      <c r="EB20" s="679"/>
      <c r="EC20" s="722"/>
    </row>
    <row r="21" spans="2:133" ht="11.25" customHeight="1" x14ac:dyDescent="0.15">
      <c r="B21" s="675" t="s">
        <v>275</v>
      </c>
      <c r="C21" s="676"/>
      <c r="D21" s="676"/>
      <c r="E21" s="676"/>
      <c r="F21" s="676"/>
      <c r="G21" s="676"/>
      <c r="H21" s="676"/>
      <c r="I21" s="676"/>
      <c r="J21" s="676"/>
      <c r="K21" s="676"/>
      <c r="L21" s="676"/>
      <c r="M21" s="676"/>
      <c r="N21" s="676"/>
      <c r="O21" s="676"/>
      <c r="P21" s="676"/>
      <c r="Q21" s="677"/>
      <c r="R21" s="678">
        <v>29365</v>
      </c>
      <c r="S21" s="679"/>
      <c r="T21" s="679"/>
      <c r="U21" s="679"/>
      <c r="V21" s="679"/>
      <c r="W21" s="679"/>
      <c r="X21" s="679"/>
      <c r="Y21" s="680"/>
      <c r="Z21" s="715">
        <v>0.1</v>
      </c>
      <c r="AA21" s="715"/>
      <c r="AB21" s="715"/>
      <c r="AC21" s="715"/>
      <c r="AD21" s="716">
        <v>29365</v>
      </c>
      <c r="AE21" s="716"/>
      <c r="AF21" s="716"/>
      <c r="AG21" s="716"/>
      <c r="AH21" s="716"/>
      <c r="AI21" s="716"/>
      <c r="AJ21" s="716"/>
      <c r="AK21" s="716"/>
      <c r="AL21" s="681">
        <v>0.2</v>
      </c>
      <c r="AM21" s="682"/>
      <c r="AN21" s="682"/>
      <c r="AO21" s="717"/>
      <c r="AP21" s="773" t="s">
        <v>276</v>
      </c>
      <c r="AQ21" s="780"/>
      <c r="AR21" s="780"/>
      <c r="AS21" s="780"/>
      <c r="AT21" s="780"/>
      <c r="AU21" s="780"/>
      <c r="AV21" s="780"/>
      <c r="AW21" s="780"/>
      <c r="AX21" s="780"/>
      <c r="AY21" s="780"/>
      <c r="AZ21" s="780"/>
      <c r="BA21" s="780"/>
      <c r="BB21" s="780"/>
      <c r="BC21" s="780"/>
      <c r="BD21" s="780"/>
      <c r="BE21" s="780"/>
      <c r="BF21" s="775"/>
      <c r="BG21" s="678" t="s">
        <v>225</v>
      </c>
      <c r="BH21" s="679"/>
      <c r="BI21" s="679"/>
      <c r="BJ21" s="679"/>
      <c r="BK21" s="679"/>
      <c r="BL21" s="679"/>
      <c r="BM21" s="679"/>
      <c r="BN21" s="680"/>
      <c r="BO21" s="715" t="s">
        <v>225</v>
      </c>
      <c r="BP21" s="715"/>
      <c r="BQ21" s="715"/>
      <c r="BR21" s="715"/>
      <c r="BS21" s="684" t="s">
        <v>225</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277</v>
      </c>
      <c r="C22" s="676"/>
      <c r="D22" s="676"/>
      <c r="E22" s="676"/>
      <c r="F22" s="676"/>
      <c r="G22" s="676"/>
      <c r="H22" s="676"/>
      <c r="I22" s="676"/>
      <c r="J22" s="676"/>
      <c r="K22" s="676"/>
      <c r="L22" s="676"/>
      <c r="M22" s="676"/>
      <c r="N22" s="676"/>
      <c r="O22" s="676"/>
      <c r="P22" s="676"/>
      <c r="Q22" s="677"/>
      <c r="R22" s="678">
        <v>10297546</v>
      </c>
      <c r="S22" s="679"/>
      <c r="T22" s="679"/>
      <c r="U22" s="679"/>
      <c r="V22" s="679"/>
      <c r="W22" s="679"/>
      <c r="X22" s="679"/>
      <c r="Y22" s="680"/>
      <c r="Z22" s="715">
        <v>36.6</v>
      </c>
      <c r="AA22" s="715"/>
      <c r="AB22" s="715"/>
      <c r="AC22" s="715"/>
      <c r="AD22" s="716">
        <v>9497397</v>
      </c>
      <c r="AE22" s="716"/>
      <c r="AF22" s="716"/>
      <c r="AG22" s="716"/>
      <c r="AH22" s="716"/>
      <c r="AI22" s="716"/>
      <c r="AJ22" s="716"/>
      <c r="AK22" s="716"/>
      <c r="AL22" s="681">
        <v>67.099999999999994</v>
      </c>
      <c r="AM22" s="682"/>
      <c r="AN22" s="682"/>
      <c r="AO22" s="717"/>
      <c r="AP22" s="773" t="s">
        <v>278</v>
      </c>
      <c r="AQ22" s="780"/>
      <c r="AR22" s="780"/>
      <c r="AS22" s="780"/>
      <c r="AT22" s="780"/>
      <c r="AU22" s="780"/>
      <c r="AV22" s="780"/>
      <c r="AW22" s="780"/>
      <c r="AX22" s="780"/>
      <c r="AY22" s="780"/>
      <c r="AZ22" s="780"/>
      <c r="BA22" s="780"/>
      <c r="BB22" s="780"/>
      <c r="BC22" s="780"/>
      <c r="BD22" s="780"/>
      <c r="BE22" s="780"/>
      <c r="BF22" s="775"/>
      <c r="BG22" s="678" t="s">
        <v>225</v>
      </c>
      <c r="BH22" s="679"/>
      <c r="BI22" s="679"/>
      <c r="BJ22" s="679"/>
      <c r="BK22" s="679"/>
      <c r="BL22" s="679"/>
      <c r="BM22" s="679"/>
      <c r="BN22" s="680"/>
      <c r="BO22" s="715" t="s">
        <v>225</v>
      </c>
      <c r="BP22" s="715"/>
      <c r="BQ22" s="715"/>
      <c r="BR22" s="715"/>
      <c r="BS22" s="684" t="s">
        <v>225</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280</v>
      </c>
      <c r="C23" s="676"/>
      <c r="D23" s="676"/>
      <c r="E23" s="676"/>
      <c r="F23" s="676"/>
      <c r="G23" s="676"/>
      <c r="H23" s="676"/>
      <c r="I23" s="676"/>
      <c r="J23" s="676"/>
      <c r="K23" s="676"/>
      <c r="L23" s="676"/>
      <c r="M23" s="676"/>
      <c r="N23" s="676"/>
      <c r="O23" s="676"/>
      <c r="P23" s="676"/>
      <c r="Q23" s="677"/>
      <c r="R23" s="678">
        <v>9497397</v>
      </c>
      <c r="S23" s="679"/>
      <c r="T23" s="679"/>
      <c r="U23" s="679"/>
      <c r="V23" s="679"/>
      <c r="W23" s="679"/>
      <c r="X23" s="679"/>
      <c r="Y23" s="680"/>
      <c r="Z23" s="715">
        <v>33.700000000000003</v>
      </c>
      <c r="AA23" s="715"/>
      <c r="AB23" s="715"/>
      <c r="AC23" s="715"/>
      <c r="AD23" s="716">
        <v>9497397</v>
      </c>
      <c r="AE23" s="716"/>
      <c r="AF23" s="716"/>
      <c r="AG23" s="716"/>
      <c r="AH23" s="716"/>
      <c r="AI23" s="716"/>
      <c r="AJ23" s="716"/>
      <c r="AK23" s="716"/>
      <c r="AL23" s="681">
        <v>67.099999999999994</v>
      </c>
      <c r="AM23" s="682"/>
      <c r="AN23" s="682"/>
      <c r="AO23" s="717"/>
      <c r="AP23" s="773" t="s">
        <v>281</v>
      </c>
      <c r="AQ23" s="780"/>
      <c r="AR23" s="780"/>
      <c r="AS23" s="780"/>
      <c r="AT23" s="780"/>
      <c r="AU23" s="780"/>
      <c r="AV23" s="780"/>
      <c r="AW23" s="780"/>
      <c r="AX23" s="780"/>
      <c r="AY23" s="780"/>
      <c r="AZ23" s="780"/>
      <c r="BA23" s="780"/>
      <c r="BB23" s="780"/>
      <c r="BC23" s="780"/>
      <c r="BD23" s="780"/>
      <c r="BE23" s="780"/>
      <c r="BF23" s="775"/>
      <c r="BG23" s="678" t="s">
        <v>225</v>
      </c>
      <c r="BH23" s="679"/>
      <c r="BI23" s="679"/>
      <c r="BJ23" s="679"/>
      <c r="BK23" s="679"/>
      <c r="BL23" s="679"/>
      <c r="BM23" s="679"/>
      <c r="BN23" s="680"/>
      <c r="BO23" s="715" t="s">
        <v>225</v>
      </c>
      <c r="BP23" s="715"/>
      <c r="BQ23" s="715"/>
      <c r="BR23" s="715"/>
      <c r="BS23" s="684" t="s">
        <v>249</v>
      </c>
      <c r="BT23" s="679"/>
      <c r="BU23" s="679"/>
      <c r="BV23" s="679"/>
      <c r="BW23" s="679"/>
      <c r="BX23" s="679"/>
      <c r="BY23" s="679"/>
      <c r="BZ23" s="679"/>
      <c r="CA23" s="679"/>
      <c r="CB23" s="722"/>
      <c r="CD23" s="782" t="s">
        <v>219</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x14ac:dyDescent="0.15">
      <c r="B24" s="675" t="s">
        <v>287</v>
      </c>
      <c r="C24" s="676"/>
      <c r="D24" s="676"/>
      <c r="E24" s="676"/>
      <c r="F24" s="676"/>
      <c r="G24" s="676"/>
      <c r="H24" s="676"/>
      <c r="I24" s="676"/>
      <c r="J24" s="676"/>
      <c r="K24" s="676"/>
      <c r="L24" s="676"/>
      <c r="M24" s="676"/>
      <c r="N24" s="676"/>
      <c r="O24" s="676"/>
      <c r="P24" s="676"/>
      <c r="Q24" s="677"/>
      <c r="R24" s="678">
        <v>800149</v>
      </c>
      <c r="S24" s="679"/>
      <c r="T24" s="679"/>
      <c r="U24" s="679"/>
      <c r="V24" s="679"/>
      <c r="W24" s="679"/>
      <c r="X24" s="679"/>
      <c r="Y24" s="680"/>
      <c r="Z24" s="715">
        <v>2.8</v>
      </c>
      <c r="AA24" s="715"/>
      <c r="AB24" s="715"/>
      <c r="AC24" s="715"/>
      <c r="AD24" s="716" t="s">
        <v>225</v>
      </c>
      <c r="AE24" s="716"/>
      <c r="AF24" s="716"/>
      <c r="AG24" s="716"/>
      <c r="AH24" s="716"/>
      <c r="AI24" s="716"/>
      <c r="AJ24" s="716"/>
      <c r="AK24" s="716"/>
      <c r="AL24" s="681" t="s">
        <v>225</v>
      </c>
      <c r="AM24" s="682"/>
      <c r="AN24" s="682"/>
      <c r="AO24" s="717"/>
      <c r="AP24" s="773" t="s">
        <v>288</v>
      </c>
      <c r="AQ24" s="780"/>
      <c r="AR24" s="780"/>
      <c r="AS24" s="780"/>
      <c r="AT24" s="780"/>
      <c r="AU24" s="780"/>
      <c r="AV24" s="780"/>
      <c r="AW24" s="780"/>
      <c r="AX24" s="780"/>
      <c r="AY24" s="780"/>
      <c r="AZ24" s="780"/>
      <c r="BA24" s="780"/>
      <c r="BB24" s="780"/>
      <c r="BC24" s="780"/>
      <c r="BD24" s="780"/>
      <c r="BE24" s="780"/>
      <c r="BF24" s="775"/>
      <c r="BG24" s="678" t="s">
        <v>225</v>
      </c>
      <c r="BH24" s="679"/>
      <c r="BI24" s="679"/>
      <c r="BJ24" s="679"/>
      <c r="BK24" s="679"/>
      <c r="BL24" s="679"/>
      <c r="BM24" s="679"/>
      <c r="BN24" s="680"/>
      <c r="BO24" s="715" t="s">
        <v>225</v>
      </c>
      <c r="BP24" s="715"/>
      <c r="BQ24" s="715"/>
      <c r="BR24" s="715"/>
      <c r="BS24" s="684" t="s">
        <v>225</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12224986</v>
      </c>
      <c r="CS24" s="734"/>
      <c r="CT24" s="734"/>
      <c r="CU24" s="734"/>
      <c r="CV24" s="734"/>
      <c r="CW24" s="734"/>
      <c r="CX24" s="734"/>
      <c r="CY24" s="777"/>
      <c r="CZ24" s="778">
        <v>45.1</v>
      </c>
      <c r="DA24" s="749"/>
      <c r="DB24" s="749"/>
      <c r="DC24" s="781"/>
      <c r="DD24" s="776">
        <v>8742024</v>
      </c>
      <c r="DE24" s="734"/>
      <c r="DF24" s="734"/>
      <c r="DG24" s="734"/>
      <c r="DH24" s="734"/>
      <c r="DI24" s="734"/>
      <c r="DJ24" s="734"/>
      <c r="DK24" s="777"/>
      <c r="DL24" s="776">
        <v>8716300</v>
      </c>
      <c r="DM24" s="734"/>
      <c r="DN24" s="734"/>
      <c r="DO24" s="734"/>
      <c r="DP24" s="734"/>
      <c r="DQ24" s="734"/>
      <c r="DR24" s="734"/>
      <c r="DS24" s="734"/>
      <c r="DT24" s="734"/>
      <c r="DU24" s="734"/>
      <c r="DV24" s="777"/>
      <c r="DW24" s="778">
        <v>59.8</v>
      </c>
      <c r="DX24" s="749"/>
      <c r="DY24" s="749"/>
      <c r="DZ24" s="749"/>
      <c r="EA24" s="749"/>
      <c r="EB24" s="749"/>
      <c r="EC24" s="779"/>
    </row>
    <row r="25" spans="2:133" ht="11.25" customHeight="1" x14ac:dyDescent="0.15">
      <c r="B25" s="675" t="s">
        <v>290</v>
      </c>
      <c r="C25" s="676"/>
      <c r="D25" s="676"/>
      <c r="E25" s="676"/>
      <c r="F25" s="676"/>
      <c r="G25" s="676"/>
      <c r="H25" s="676"/>
      <c r="I25" s="676"/>
      <c r="J25" s="676"/>
      <c r="K25" s="676"/>
      <c r="L25" s="676"/>
      <c r="M25" s="676"/>
      <c r="N25" s="676"/>
      <c r="O25" s="676"/>
      <c r="P25" s="676"/>
      <c r="Q25" s="677"/>
      <c r="R25" s="678" t="s">
        <v>225</v>
      </c>
      <c r="S25" s="679"/>
      <c r="T25" s="679"/>
      <c r="U25" s="679"/>
      <c r="V25" s="679"/>
      <c r="W25" s="679"/>
      <c r="X25" s="679"/>
      <c r="Y25" s="680"/>
      <c r="Z25" s="715" t="s">
        <v>225</v>
      </c>
      <c r="AA25" s="715"/>
      <c r="AB25" s="715"/>
      <c r="AC25" s="715"/>
      <c r="AD25" s="716" t="s">
        <v>225</v>
      </c>
      <c r="AE25" s="716"/>
      <c r="AF25" s="716"/>
      <c r="AG25" s="716"/>
      <c r="AH25" s="716"/>
      <c r="AI25" s="716"/>
      <c r="AJ25" s="716"/>
      <c r="AK25" s="716"/>
      <c r="AL25" s="681" t="s">
        <v>225</v>
      </c>
      <c r="AM25" s="682"/>
      <c r="AN25" s="682"/>
      <c r="AO25" s="717"/>
      <c r="AP25" s="773" t="s">
        <v>291</v>
      </c>
      <c r="AQ25" s="780"/>
      <c r="AR25" s="780"/>
      <c r="AS25" s="780"/>
      <c r="AT25" s="780"/>
      <c r="AU25" s="780"/>
      <c r="AV25" s="780"/>
      <c r="AW25" s="780"/>
      <c r="AX25" s="780"/>
      <c r="AY25" s="780"/>
      <c r="AZ25" s="780"/>
      <c r="BA25" s="780"/>
      <c r="BB25" s="780"/>
      <c r="BC25" s="780"/>
      <c r="BD25" s="780"/>
      <c r="BE25" s="780"/>
      <c r="BF25" s="775"/>
      <c r="BG25" s="678" t="s">
        <v>225</v>
      </c>
      <c r="BH25" s="679"/>
      <c r="BI25" s="679"/>
      <c r="BJ25" s="679"/>
      <c r="BK25" s="679"/>
      <c r="BL25" s="679"/>
      <c r="BM25" s="679"/>
      <c r="BN25" s="680"/>
      <c r="BO25" s="715" t="s">
        <v>225</v>
      </c>
      <c r="BP25" s="715"/>
      <c r="BQ25" s="715"/>
      <c r="BR25" s="715"/>
      <c r="BS25" s="684" t="s">
        <v>225</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4788590</v>
      </c>
      <c r="CS25" s="697"/>
      <c r="CT25" s="697"/>
      <c r="CU25" s="697"/>
      <c r="CV25" s="697"/>
      <c r="CW25" s="697"/>
      <c r="CX25" s="697"/>
      <c r="CY25" s="698"/>
      <c r="CZ25" s="681">
        <v>17.7</v>
      </c>
      <c r="DA25" s="699"/>
      <c r="DB25" s="699"/>
      <c r="DC25" s="700"/>
      <c r="DD25" s="684">
        <v>4582709</v>
      </c>
      <c r="DE25" s="697"/>
      <c r="DF25" s="697"/>
      <c r="DG25" s="697"/>
      <c r="DH25" s="697"/>
      <c r="DI25" s="697"/>
      <c r="DJ25" s="697"/>
      <c r="DK25" s="698"/>
      <c r="DL25" s="684">
        <v>4559421</v>
      </c>
      <c r="DM25" s="697"/>
      <c r="DN25" s="697"/>
      <c r="DO25" s="697"/>
      <c r="DP25" s="697"/>
      <c r="DQ25" s="697"/>
      <c r="DR25" s="697"/>
      <c r="DS25" s="697"/>
      <c r="DT25" s="697"/>
      <c r="DU25" s="697"/>
      <c r="DV25" s="698"/>
      <c r="DW25" s="681">
        <v>31.3</v>
      </c>
      <c r="DX25" s="699"/>
      <c r="DY25" s="699"/>
      <c r="DZ25" s="699"/>
      <c r="EA25" s="699"/>
      <c r="EB25" s="699"/>
      <c r="EC25" s="714"/>
    </row>
    <row r="26" spans="2:133" ht="11.25" customHeight="1" x14ac:dyDescent="0.15">
      <c r="B26" s="675" t="s">
        <v>293</v>
      </c>
      <c r="C26" s="676"/>
      <c r="D26" s="676"/>
      <c r="E26" s="676"/>
      <c r="F26" s="676"/>
      <c r="G26" s="676"/>
      <c r="H26" s="676"/>
      <c r="I26" s="676"/>
      <c r="J26" s="676"/>
      <c r="K26" s="676"/>
      <c r="L26" s="676"/>
      <c r="M26" s="676"/>
      <c r="N26" s="676"/>
      <c r="O26" s="676"/>
      <c r="P26" s="676"/>
      <c r="Q26" s="677"/>
      <c r="R26" s="678">
        <v>14802930</v>
      </c>
      <c r="S26" s="679"/>
      <c r="T26" s="679"/>
      <c r="U26" s="679"/>
      <c r="V26" s="679"/>
      <c r="W26" s="679"/>
      <c r="X26" s="679"/>
      <c r="Y26" s="680"/>
      <c r="Z26" s="715">
        <v>52.6</v>
      </c>
      <c r="AA26" s="715"/>
      <c r="AB26" s="715"/>
      <c r="AC26" s="715"/>
      <c r="AD26" s="716">
        <v>14002781</v>
      </c>
      <c r="AE26" s="716"/>
      <c r="AF26" s="716"/>
      <c r="AG26" s="716"/>
      <c r="AH26" s="716"/>
      <c r="AI26" s="716"/>
      <c r="AJ26" s="716"/>
      <c r="AK26" s="716"/>
      <c r="AL26" s="681">
        <v>98.9</v>
      </c>
      <c r="AM26" s="682"/>
      <c r="AN26" s="682"/>
      <c r="AO26" s="717"/>
      <c r="AP26" s="773" t="s">
        <v>294</v>
      </c>
      <c r="AQ26" s="774"/>
      <c r="AR26" s="774"/>
      <c r="AS26" s="774"/>
      <c r="AT26" s="774"/>
      <c r="AU26" s="774"/>
      <c r="AV26" s="774"/>
      <c r="AW26" s="774"/>
      <c r="AX26" s="774"/>
      <c r="AY26" s="774"/>
      <c r="AZ26" s="774"/>
      <c r="BA26" s="774"/>
      <c r="BB26" s="774"/>
      <c r="BC26" s="774"/>
      <c r="BD26" s="774"/>
      <c r="BE26" s="774"/>
      <c r="BF26" s="775"/>
      <c r="BG26" s="678" t="s">
        <v>225</v>
      </c>
      <c r="BH26" s="679"/>
      <c r="BI26" s="679"/>
      <c r="BJ26" s="679"/>
      <c r="BK26" s="679"/>
      <c r="BL26" s="679"/>
      <c r="BM26" s="679"/>
      <c r="BN26" s="680"/>
      <c r="BO26" s="715" t="s">
        <v>225</v>
      </c>
      <c r="BP26" s="715"/>
      <c r="BQ26" s="715"/>
      <c r="BR26" s="715"/>
      <c r="BS26" s="684" t="s">
        <v>225</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3046982</v>
      </c>
      <c r="CS26" s="679"/>
      <c r="CT26" s="679"/>
      <c r="CU26" s="679"/>
      <c r="CV26" s="679"/>
      <c r="CW26" s="679"/>
      <c r="CX26" s="679"/>
      <c r="CY26" s="680"/>
      <c r="CZ26" s="681">
        <v>11.2</v>
      </c>
      <c r="DA26" s="699"/>
      <c r="DB26" s="699"/>
      <c r="DC26" s="700"/>
      <c r="DD26" s="684">
        <v>2925434</v>
      </c>
      <c r="DE26" s="679"/>
      <c r="DF26" s="679"/>
      <c r="DG26" s="679"/>
      <c r="DH26" s="679"/>
      <c r="DI26" s="679"/>
      <c r="DJ26" s="679"/>
      <c r="DK26" s="680"/>
      <c r="DL26" s="684" t="s">
        <v>225</v>
      </c>
      <c r="DM26" s="679"/>
      <c r="DN26" s="679"/>
      <c r="DO26" s="679"/>
      <c r="DP26" s="679"/>
      <c r="DQ26" s="679"/>
      <c r="DR26" s="679"/>
      <c r="DS26" s="679"/>
      <c r="DT26" s="679"/>
      <c r="DU26" s="679"/>
      <c r="DV26" s="680"/>
      <c r="DW26" s="681" t="s">
        <v>225</v>
      </c>
      <c r="DX26" s="699"/>
      <c r="DY26" s="699"/>
      <c r="DZ26" s="699"/>
      <c r="EA26" s="699"/>
      <c r="EB26" s="699"/>
      <c r="EC26" s="714"/>
    </row>
    <row r="27" spans="2:133" ht="11.25" customHeight="1" x14ac:dyDescent="0.15">
      <c r="B27" s="675" t="s">
        <v>296</v>
      </c>
      <c r="C27" s="676"/>
      <c r="D27" s="676"/>
      <c r="E27" s="676"/>
      <c r="F27" s="676"/>
      <c r="G27" s="676"/>
      <c r="H27" s="676"/>
      <c r="I27" s="676"/>
      <c r="J27" s="676"/>
      <c r="K27" s="676"/>
      <c r="L27" s="676"/>
      <c r="M27" s="676"/>
      <c r="N27" s="676"/>
      <c r="O27" s="676"/>
      <c r="P27" s="676"/>
      <c r="Q27" s="677"/>
      <c r="R27" s="678">
        <v>4718</v>
      </c>
      <c r="S27" s="679"/>
      <c r="T27" s="679"/>
      <c r="U27" s="679"/>
      <c r="V27" s="679"/>
      <c r="W27" s="679"/>
      <c r="X27" s="679"/>
      <c r="Y27" s="680"/>
      <c r="Z27" s="715">
        <v>0</v>
      </c>
      <c r="AA27" s="715"/>
      <c r="AB27" s="715"/>
      <c r="AC27" s="715"/>
      <c r="AD27" s="716">
        <v>4718</v>
      </c>
      <c r="AE27" s="716"/>
      <c r="AF27" s="716"/>
      <c r="AG27" s="716"/>
      <c r="AH27" s="716"/>
      <c r="AI27" s="716"/>
      <c r="AJ27" s="716"/>
      <c r="AK27" s="716"/>
      <c r="AL27" s="681">
        <v>0</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3366233</v>
      </c>
      <c r="BH27" s="679"/>
      <c r="BI27" s="679"/>
      <c r="BJ27" s="679"/>
      <c r="BK27" s="679"/>
      <c r="BL27" s="679"/>
      <c r="BM27" s="679"/>
      <c r="BN27" s="680"/>
      <c r="BO27" s="715">
        <v>100</v>
      </c>
      <c r="BP27" s="715"/>
      <c r="BQ27" s="715"/>
      <c r="BR27" s="715"/>
      <c r="BS27" s="684" t="s">
        <v>225</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4567443</v>
      </c>
      <c r="CS27" s="697"/>
      <c r="CT27" s="697"/>
      <c r="CU27" s="697"/>
      <c r="CV27" s="697"/>
      <c r="CW27" s="697"/>
      <c r="CX27" s="697"/>
      <c r="CY27" s="698"/>
      <c r="CZ27" s="681">
        <v>16.8</v>
      </c>
      <c r="DA27" s="699"/>
      <c r="DB27" s="699"/>
      <c r="DC27" s="700"/>
      <c r="DD27" s="684">
        <v>1426805</v>
      </c>
      <c r="DE27" s="697"/>
      <c r="DF27" s="697"/>
      <c r="DG27" s="697"/>
      <c r="DH27" s="697"/>
      <c r="DI27" s="697"/>
      <c r="DJ27" s="697"/>
      <c r="DK27" s="698"/>
      <c r="DL27" s="684">
        <v>1424369</v>
      </c>
      <c r="DM27" s="697"/>
      <c r="DN27" s="697"/>
      <c r="DO27" s="697"/>
      <c r="DP27" s="697"/>
      <c r="DQ27" s="697"/>
      <c r="DR27" s="697"/>
      <c r="DS27" s="697"/>
      <c r="DT27" s="697"/>
      <c r="DU27" s="697"/>
      <c r="DV27" s="698"/>
      <c r="DW27" s="681">
        <v>9.8000000000000007</v>
      </c>
      <c r="DX27" s="699"/>
      <c r="DY27" s="699"/>
      <c r="DZ27" s="699"/>
      <c r="EA27" s="699"/>
      <c r="EB27" s="699"/>
      <c r="EC27" s="714"/>
    </row>
    <row r="28" spans="2:133" ht="11.25" customHeight="1" x14ac:dyDescent="0.15">
      <c r="B28" s="675" t="s">
        <v>299</v>
      </c>
      <c r="C28" s="676"/>
      <c r="D28" s="676"/>
      <c r="E28" s="676"/>
      <c r="F28" s="676"/>
      <c r="G28" s="676"/>
      <c r="H28" s="676"/>
      <c r="I28" s="676"/>
      <c r="J28" s="676"/>
      <c r="K28" s="676"/>
      <c r="L28" s="676"/>
      <c r="M28" s="676"/>
      <c r="N28" s="676"/>
      <c r="O28" s="676"/>
      <c r="P28" s="676"/>
      <c r="Q28" s="677"/>
      <c r="R28" s="678">
        <v>397045</v>
      </c>
      <c r="S28" s="679"/>
      <c r="T28" s="679"/>
      <c r="U28" s="679"/>
      <c r="V28" s="679"/>
      <c r="W28" s="679"/>
      <c r="X28" s="679"/>
      <c r="Y28" s="680"/>
      <c r="Z28" s="715">
        <v>1.4</v>
      </c>
      <c r="AA28" s="715"/>
      <c r="AB28" s="715"/>
      <c r="AC28" s="715"/>
      <c r="AD28" s="716" t="s">
        <v>225</v>
      </c>
      <c r="AE28" s="716"/>
      <c r="AF28" s="716"/>
      <c r="AG28" s="716"/>
      <c r="AH28" s="716"/>
      <c r="AI28" s="716"/>
      <c r="AJ28" s="716"/>
      <c r="AK28" s="716"/>
      <c r="AL28" s="681" t="s">
        <v>225</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2868953</v>
      </c>
      <c r="CS28" s="679"/>
      <c r="CT28" s="679"/>
      <c r="CU28" s="679"/>
      <c r="CV28" s="679"/>
      <c r="CW28" s="679"/>
      <c r="CX28" s="679"/>
      <c r="CY28" s="680"/>
      <c r="CZ28" s="681">
        <v>10.6</v>
      </c>
      <c r="DA28" s="699"/>
      <c r="DB28" s="699"/>
      <c r="DC28" s="700"/>
      <c r="DD28" s="684">
        <v>2732510</v>
      </c>
      <c r="DE28" s="679"/>
      <c r="DF28" s="679"/>
      <c r="DG28" s="679"/>
      <c r="DH28" s="679"/>
      <c r="DI28" s="679"/>
      <c r="DJ28" s="679"/>
      <c r="DK28" s="680"/>
      <c r="DL28" s="684">
        <v>2732510</v>
      </c>
      <c r="DM28" s="679"/>
      <c r="DN28" s="679"/>
      <c r="DO28" s="679"/>
      <c r="DP28" s="679"/>
      <c r="DQ28" s="679"/>
      <c r="DR28" s="679"/>
      <c r="DS28" s="679"/>
      <c r="DT28" s="679"/>
      <c r="DU28" s="679"/>
      <c r="DV28" s="680"/>
      <c r="DW28" s="681">
        <v>18.7</v>
      </c>
      <c r="DX28" s="699"/>
      <c r="DY28" s="699"/>
      <c r="DZ28" s="699"/>
      <c r="EA28" s="699"/>
      <c r="EB28" s="699"/>
      <c r="EC28" s="714"/>
    </row>
    <row r="29" spans="2:133" ht="11.25" customHeight="1" x14ac:dyDescent="0.15">
      <c r="B29" s="675" t="s">
        <v>301</v>
      </c>
      <c r="C29" s="676"/>
      <c r="D29" s="676"/>
      <c r="E29" s="676"/>
      <c r="F29" s="676"/>
      <c r="G29" s="676"/>
      <c r="H29" s="676"/>
      <c r="I29" s="676"/>
      <c r="J29" s="676"/>
      <c r="K29" s="676"/>
      <c r="L29" s="676"/>
      <c r="M29" s="676"/>
      <c r="N29" s="676"/>
      <c r="O29" s="676"/>
      <c r="P29" s="676"/>
      <c r="Q29" s="677"/>
      <c r="R29" s="678">
        <v>383005</v>
      </c>
      <c r="S29" s="679"/>
      <c r="T29" s="679"/>
      <c r="U29" s="679"/>
      <c r="V29" s="679"/>
      <c r="W29" s="679"/>
      <c r="X29" s="679"/>
      <c r="Y29" s="680"/>
      <c r="Z29" s="715">
        <v>1.4</v>
      </c>
      <c r="AA29" s="715"/>
      <c r="AB29" s="715"/>
      <c r="AC29" s="715"/>
      <c r="AD29" s="716">
        <v>61717</v>
      </c>
      <c r="AE29" s="716"/>
      <c r="AF29" s="716"/>
      <c r="AG29" s="716"/>
      <c r="AH29" s="716"/>
      <c r="AI29" s="716"/>
      <c r="AJ29" s="716"/>
      <c r="AK29" s="716"/>
      <c r="AL29" s="681">
        <v>0.4</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302</v>
      </c>
      <c r="CE29" s="768"/>
      <c r="CF29" s="711" t="s">
        <v>69</v>
      </c>
      <c r="CG29" s="712"/>
      <c r="CH29" s="712"/>
      <c r="CI29" s="712"/>
      <c r="CJ29" s="712"/>
      <c r="CK29" s="712"/>
      <c r="CL29" s="712"/>
      <c r="CM29" s="712"/>
      <c r="CN29" s="712"/>
      <c r="CO29" s="712"/>
      <c r="CP29" s="712"/>
      <c r="CQ29" s="713"/>
      <c r="CR29" s="678">
        <v>2868950</v>
      </c>
      <c r="CS29" s="697"/>
      <c r="CT29" s="697"/>
      <c r="CU29" s="697"/>
      <c r="CV29" s="697"/>
      <c r="CW29" s="697"/>
      <c r="CX29" s="697"/>
      <c r="CY29" s="698"/>
      <c r="CZ29" s="681">
        <v>10.6</v>
      </c>
      <c r="DA29" s="699"/>
      <c r="DB29" s="699"/>
      <c r="DC29" s="700"/>
      <c r="DD29" s="684">
        <v>2732507</v>
      </c>
      <c r="DE29" s="697"/>
      <c r="DF29" s="697"/>
      <c r="DG29" s="697"/>
      <c r="DH29" s="697"/>
      <c r="DI29" s="697"/>
      <c r="DJ29" s="697"/>
      <c r="DK29" s="698"/>
      <c r="DL29" s="684">
        <v>2732507</v>
      </c>
      <c r="DM29" s="697"/>
      <c r="DN29" s="697"/>
      <c r="DO29" s="697"/>
      <c r="DP29" s="697"/>
      <c r="DQ29" s="697"/>
      <c r="DR29" s="697"/>
      <c r="DS29" s="697"/>
      <c r="DT29" s="697"/>
      <c r="DU29" s="697"/>
      <c r="DV29" s="698"/>
      <c r="DW29" s="681">
        <v>18.7</v>
      </c>
      <c r="DX29" s="699"/>
      <c r="DY29" s="699"/>
      <c r="DZ29" s="699"/>
      <c r="EA29" s="699"/>
      <c r="EB29" s="699"/>
      <c r="EC29" s="714"/>
    </row>
    <row r="30" spans="2:133" ht="11.25" customHeight="1" x14ac:dyDescent="0.15">
      <c r="B30" s="675" t="s">
        <v>303</v>
      </c>
      <c r="C30" s="676"/>
      <c r="D30" s="676"/>
      <c r="E30" s="676"/>
      <c r="F30" s="676"/>
      <c r="G30" s="676"/>
      <c r="H30" s="676"/>
      <c r="I30" s="676"/>
      <c r="J30" s="676"/>
      <c r="K30" s="676"/>
      <c r="L30" s="676"/>
      <c r="M30" s="676"/>
      <c r="N30" s="676"/>
      <c r="O30" s="676"/>
      <c r="P30" s="676"/>
      <c r="Q30" s="677"/>
      <c r="R30" s="678">
        <v>85411</v>
      </c>
      <c r="S30" s="679"/>
      <c r="T30" s="679"/>
      <c r="U30" s="679"/>
      <c r="V30" s="679"/>
      <c r="W30" s="679"/>
      <c r="X30" s="679"/>
      <c r="Y30" s="680"/>
      <c r="Z30" s="715">
        <v>0.3</v>
      </c>
      <c r="AA30" s="715"/>
      <c r="AB30" s="715"/>
      <c r="AC30" s="715"/>
      <c r="AD30" s="716" t="s">
        <v>225</v>
      </c>
      <c r="AE30" s="716"/>
      <c r="AF30" s="716"/>
      <c r="AG30" s="716"/>
      <c r="AH30" s="716"/>
      <c r="AI30" s="716"/>
      <c r="AJ30" s="716"/>
      <c r="AK30" s="716"/>
      <c r="AL30" s="681" t="s">
        <v>225</v>
      </c>
      <c r="AM30" s="682"/>
      <c r="AN30" s="682"/>
      <c r="AO30" s="717"/>
      <c r="AP30" s="739" t="s">
        <v>219</v>
      </c>
      <c r="AQ30" s="740"/>
      <c r="AR30" s="740"/>
      <c r="AS30" s="740"/>
      <c r="AT30" s="740"/>
      <c r="AU30" s="740"/>
      <c r="AV30" s="740"/>
      <c r="AW30" s="740"/>
      <c r="AX30" s="740"/>
      <c r="AY30" s="740"/>
      <c r="AZ30" s="740"/>
      <c r="BA30" s="740"/>
      <c r="BB30" s="740"/>
      <c r="BC30" s="740"/>
      <c r="BD30" s="740"/>
      <c r="BE30" s="740"/>
      <c r="BF30" s="741"/>
      <c r="BG30" s="739" t="s">
        <v>304</v>
      </c>
      <c r="BH30" s="764"/>
      <c r="BI30" s="764"/>
      <c r="BJ30" s="764"/>
      <c r="BK30" s="764"/>
      <c r="BL30" s="764"/>
      <c r="BM30" s="764"/>
      <c r="BN30" s="764"/>
      <c r="BO30" s="764"/>
      <c r="BP30" s="764"/>
      <c r="BQ30" s="765"/>
      <c r="BR30" s="739" t="s">
        <v>305</v>
      </c>
      <c r="BS30" s="764"/>
      <c r="BT30" s="764"/>
      <c r="BU30" s="764"/>
      <c r="BV30" s="764"/>
      <c r="BW30" s="764"/>
      <c r="BX30" s="764"/>
      <c r="BY30" s="764"/>
      <c r="BZ30" s="764"/>
      <c r="CA30" s="764"/>
      <c r="CB30" s="765"/>
      <c r="CD30" s="769"/>
      <c r="CE30" s="770"/>
      <c r="CF30" s="711" t="s">
        <v>306</v>
      </c>
      <c r="CG30" s="712"/>
      <c r="CH30" s="712"/>
      <c r="CI30" s="712"/>
      <c r="CJ30" s="712"/>
      <c r="CK30" s="712"/>
      <c r="CL30" s="712"/>
      <c r="CM30" s="712"/>
      <c r="CN30" s="712"/>
      <c r="CO30" s="712"/>
      <c r="CP30" s="712"/>
      <c r="CQ30" s="713"/>
      <c r="CR30" s="678">
        <v>2740650</v>
      </c>
      <c r="CS30" s="679"/>
      <c r="CT30" s="679"/>
      <c r="CU30" s="679"/>
      <c r="CV30" s="679"/>
      <c r="CW30" s="679"/>
      <c r="CX30" s="679"/>
      <c r="CY30" s="680"/>
      <c r="CZ30" s="681">
        <v>10.1</v>
      </c>
      <c r="DA30" s="699"/>
      <c r="DB30" s="699"/>
      <c r="DC30" s="700"/>
      <c r="DD30" s="684">
        <v>2620637</v>
      </c>
      <c r="DE30" s="679"/>
      <c r="DF30" s="679"/>
      <c r="DG30" s="679"/>
      <c r="DH30" s="679"/>
      <c r="DI30" s="679"/>
      <c r="DJ30" s="679"/>
      <c r="DK30" s="680"/>
      <c r="DL30" s="684">
        <v>2620637</v>
      </c>
      <c r="DM30" s="679"/>
      <c r="DN30" s="679"/>
      <c r="DO30" s="679"/>
      <c r="DP30" s="679"/>
      <c r="DQ30" s="679"/>
      <c r="DR30" s="679"/>
      <c r="DS30" s="679"/>
      <c r="DT30" s="679"/>
      <c r="DU30" s="679"/>
      <c r="DV30" s="680"/>
      <c r="DW30" s="681">
        <v>18</v>
      </c>
      <c r="DX30" s="699"/>
      <c r="DY30" s="699"/>
      <c r="DZ30" s="699"/>
      <c r="EA30" s="699"/>
      <c r="EB30" s="699"/>
      <c r="EC30" s="714"/>
    </row>
    <row r="31" spans="2:133" ht="11.25" customHeight="1" x14ac:dyDescent="0.15">
      <c r="B31" s="675" t="s">
        <v>307</v>
      </c>
      <c r="C31" s="676"/>
      <c r="D31" s="676"/>
      <c r="E31" s="676"/>
      <c r="F31" s="676"/>
      <c r="G31" s="676"/>
      <c r="H31" s="676"/>
      <c r="I31" s="676"/>
      <c r="J31" s="676"/>
      <c r="K31" s="676"/>
      <c r="L31" s="676"/>
      <c r="M31" s="676"/>
      <c r="N31" s="676"/>
      <c r="O31" s="676"/>
      <c r="P31" s="676"/>
      <c r="Q31" s="677"/>
      <c r="R31" s="678">
        <v>3088021</v>
      </c>
      <c r="S31" s="679"/>
      <c r="T31" s="679"/>
      <c r="U31" s="679"/>
      <c r="V31" s="679"/>
      <c r="W31" s="679"/>
      <c r="X31" s="679"/>
      <c r="Y31" s="680"/>
      <c r="Z31" s="715">
        <v>11</v>
      </c>
      <c r="AA31" s="715"/>
      <c r="AB31" s="715"/>
      <c r="AC31" s="715"/>
      <c r="AD31" s="716" t="s">
        <v>249</v>
      </c>
      <c r="AE31" s="716"/>
      <c r="AF31" s="716"/>
      <c r="AG31" s="716"/>
      <c r="AH31" s="716"/>
      <c r="AI31" s="716"/>
      <c r="AJ31" s="716"/>
      <c r="AK31" s="716"/>
      <c r="AL31" s="681" t="s">
        <v>225</v>
      </c>
      <c r="AM31" s="682"/>
      <c r="AN31" s="682"/>
      <c r="AO31" s="717"/>
      <c r="AP31" s="752" t="s">
        <v>308</v>
      </c>
      <c r="AQ31" s="753"/>
      <c r="AR31" s="753"/>
      <c r="AS31" s="753"/>
      <c r="AT31" s="758" t="s">
        <v>309</v>
      </c>
      <c r="AU31" s="231"/>
      <c r="AV31" s="231"/>
      <c r="AW31" s="231"/>
      <c r="AX31" s="744" t="s">
        <v>186</v>
      </c>
      <c r="AY31" s="745"/>
      <c r="AZ31" s="745"/>
      <c r="BA31" s="745"/>
      <c r="BB31" s="745"/>
      <c r="BC31" s="745"/>
      <c r="BD31" s="745"/>
      <c r="BE31" s="745"/>
      <c r="BF31" s="746"/>
      <c r="BG31" s="747">
        <v>99.1</v>
      </c>
      <c r="BH31" s="748"/>
      <c r="BI31" s="748"/>
      <c r="BJ31" s="748"/>
      <c r="BK31" s="748"/>
      <c r="BL31" s="748"/>
      <c r="BM31" s="749">
        <v>96.5</v>
      </c>
      <c r="BN31" s="748"/>
      <c r="BO31" s="748"/>
      <c r="BP31" s="748"/>
      <c r="BQ31" s="750"/>
      <c r="BR31" s="747">
        <v>99</v>
      </c>
      <c r="BS31" s="748"/>
      <c r="BT31" s="748"/>
      <c r="BU31" s="748"/>
      <c r="BV31" s="748"/>
      <c r="BW31" s="748"/>
      <c r="BX31" s="749">
        <v>96.3</v>
      </c>
      <c r="BY31" s="748"/>
      <c r="BZ31" s="748"/>
      <c r="CA31" s="748"/>
      <c r="CB31" s="750"/>
      <c r="CD31" s="769"/>
      <c r="CE31" s="770"/>
      <c r="CF31" s="711" t="s">
        <v>310</v>
      </c>
      <c r="CG31" s="712"/>
      <c r="CH31" s="712"/>
      <c r="CI31" s="712"/>
      <c r="CJ31" s="712"/>
      <c r="CK31" s="712"/>
      <c r="CL31" s="712"/>
      <c r="CM31" s="712"/>
      <c r="CN31" s="712"/>
      <c r="CO31" s="712"/>
      <c r="CP31" s="712"/>
      <c r="CQ31" s="713"/>
      <c r="CR31" s="678">
        <v>128300</v>
      </c>
      <c r="CS31" s="697"/>
      <c r="CT31" s="697"/>
      <c r="CU31" s="697"/>
      <c r="CV31" s="697"/>
      <c r="CW31" s="697"/>
      <c r="CX31" s="697"/>
      <c r="CY31" s="698"/>
      <c r="CZ31" s="681">
        <v>0.5</v>
      </c>
      <c r="DA31" s="699"/>
      <c r="DB31" s="699"/>
      <c r="DC31" s="700"/>
      <c r="DD31" s="684">
        <v>111870</v>
      </c>
      <c r="DE31" s="697"/>
      <c r="DF31" s="697"/>
      <c r="DG31" s="697"/>
      <c r="DH31" s="697"/>
      <c r="DI31" s="697"/>
      <c r="DJ31" s="697"/>
      <c r="DK31" s="698"/>
      <c r="DL31" s="684">
        <v>111870</v>
      </c>
      <c r="DM31" s="697"/>
      <c r="DN31" s="697"/>
      <c r="DO31" s="697"/>
      <c r="DP31" s="697"/>
      <c r="DQ31" s="697"/>
      <c r="DR31" s="697"/>
      <c r="DS31" s="697"/>
      <c r="DT31" s="697"/>
      <c r="DU31" s="697"/>
      <c r="DV31" s="698"/>
      <c r="DW31" s="681">
        <v>0.8</v>
      </c>
      <c r="DX31" s="699"/>
      <c r="DY31" s="699"/>
      <c r="DZ31" s="699"/>
      <c r="EA31" s="699"/>
      <c r="EB31" s="699"/>
      <c r="EC31" s="714"/>
    </row>
    <row r="32" spans="2:133" ht="11.25" customHeight="1" x14ac:dyDescent="0.15">
      <c r="B32" s="761" t="s">
        <v>311</v>
      </c>
      <c r="C32" s="762"/>
      <c r="D32" s="762"/>
      <c r="E32" s="762"/>
      <c r="F32" s="762"/>
      <c r="G32" s="762"/>
      <c r="H32" s="762"/>
      <c r="I32" s="762"/>
      <c r="J32" s="762"/>
      <c r="K32" s="762"/>
      <c r="L32" s="762"/>
      <c r="M32" s="762"/>
      <c r="N32" s="762"/>
      <c r="O32" s="762"/>
      <c r="P32" s="762"/>
      <c r="Q32" s="763"/>
      <c r="R32" s="678" t="s">
        <v>225</v>
      </c>
      <c r="S32" s="679"/>
      <c r="T32" s="679"/>
      <c r="U32" s="679"/>
      <c r="V32" s="679"/>
      <c r="W32" s="679"/>
      <c r="X32" s="679"/>
      <c r="Y32" s="680"/>
      <c r="Z32" s="715" t="s">
        <v>225</v>
      </c>
      <c r="AA32" s="715"/>
      <c r="AB32" s="715"/>
      <c r="AC32" s="715"/>
      <c r="AD32" s="716" t="s">
        <v>249</v>
      </c>
      <c r="AE32" s="716"/>
      <c r="AF32" s="716"/>
      <c r="AG32" s="716"/>
      <c r="AH32" s="716"/>
      <c r="AI32" s="716"/>
      <c r="AJ32" s="716"/>
      <c r="AK32" s="716"/>
      <c r="AL32" s="681" t="s">
        <v>225</v>
      </c>
      <c r="AM32" s="682"/>
      <c r="AN32" s="682"/>
      <c r="AO32" s="717"/>
      <c r="AP32" s="754"/>
      <c r="AQ32" s="755"/>
      <c r="AR32" s="755"/>
      <c r="AS32" s="755"/>
      <c r="AT32" s="759"/>
      <c r="AU32" s="230" t="s">
        <v>312</v>
      </c>
      <c r="AV32" s="230"/>
      <c r="AW32" s="230"/>
      <c r="AX32" s="675" t="s">
        <v>313</v>
      </c>
      <c r="AY32" s="676"/>
      <c r="AZ32" s="676"/>
      <c r="BA32" s="676"/>
      <c r="BB32" s="676"/>
      <c r="BC32" s="676"/>
      <c r="BD32" s="676"/>
      <c r="BE32" s="676"/>
      <c r="BF32" s="677"/>
      <c r="BG32" s="751">
        <v>99.2</v>
      </c>
      <c r="BH32" s="697"/>
      <c r="BI32" s="697"/>
      <c r="BJ32" s="697"/>
      <c r="BK32" s="697"/>
      <c r="BL32" s="697"/>
      <c r="BM32" s="682">
        <v>97.5</v>
      </c>
      <c r="BN32" s="743"/>
      <c r="BO32" s="743"/>
      <c r="BP32" s="743"/>
      <c r="BQ32" s="721"/>
      <c r="BR32" s="751">
        <v>99.1</v>
      </c>
      <c r="BS32" s="697"/>
      <c r="BT32" s="697"/>
      <c r="BU32" s="697"/>
      <c r="BV32" s="697"/>
      <c r="BW32" s="697"/>
      <c r="BX32" s="682">
        <v>97</v>
      </c>
      <c r="BY32" s="743"/>
      <c r="BZ32" s="743"/>
      <c r="CA32" s="743"/>
      <c r="CB32" s="721"/>
      <c r="CD32" s="771"/>
      <c r="CE32" s="772"/>
      <c r="CF32" s="711" t="s">
        <v>314</v>
      </c>
      <c r="CG32" s="712"/>
      <c r="CH32" s="712"/>
      <c r="CI32" s="712"/>
      <c r="CJ32" s="712"/>
      <c r="CK32" s="712"/>
      <c r="CL32" s="712"/>
      <c r="CM32" s="712"/>
      <c r="CN32" s="712"/>
      <c r="CO32" s="712"/>
      <c r="CP32" s="712"/>
      <c r="CQ32" s="713"/>
      <c r="CR32" s="678">
        <v>3</v>
      </c>
      <c r="CS32" s="679"/>
      <c r="CT32" s="679"/>
      <c r="CU32" s="679"/>
      <c r="CV32" s="679"/>
      <c r="CW32" s="679"/>
      <c r="CX32" s="679"/>
      <c r="CY32" s="680"/>
      <c r="CZ32" s="681">
        <v>0</v>
      </c>
      <c r="DA32" s="699"/>
      <c r="DB32" s="699"/>
      <c r="DC32" s="700"/>
      <c r="DD32" s="684">
        <v>3</v>
      </c>
      <c r="DE32" s="679"/>
      <c r="DF32" s="679"/>
      <c r="DG32" s="679"/>
      <c r="DH32" s="679"/>
      <c r="DI32" s="679"/>
      <c r="DJ32" s="679"/>
      <c r="DK32" s="680"/>
      <c r="DL32" s="684">
        <v>3</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315</v>
      </c>
      <c r="C33" s="676"/>
      <c r="D33" s="676"/>
      <c r="E33" s="676"/>
      <c r="F33" s="676"/>
      <c r="G33" s="676"/>
      <c r="H33" s="676"/>
      <c r="I33" s="676"/>
      <c r="J33" s="676"/>
      <c r="K33" s="676"/>
      <c r="L33" s="676"/>
      <c r="M33" s="676"/>
      <c r="N33" s="676"/>
      <c r="O33" s="676"/>
      <c r="P33" s="676"/>
      <c r="Q33" s="677"/>
      <c r="R33" s="678">
        <v>2920299</v>
      </c>
      <c r="S33" s="679"/>
      <c r="T33" s="679"/>
      <c r="U33" s="679"/>
      <c r="V33" s="679"/>
      <c r="W33" s="679"/>
      <c r="X33" s="679"/>
      <c r="Y33" s="680"/>
      <c r="Z33" s="715">
        <v>10.4</v>
      </c>
      <c r="AA33" s="715"/>
      <c r="AB33" s="715"/>
      <c r="AC33" s="715"/>
      <c r="AD33" s="716" t="s">
        <v>225</v>
      </c>
      <c r="AE33" s="716"/>
      <c r="AF33" s="716"/>
      <c r="AG33" s="716"/>
      <c r="AH33" s="716"/>
      <c r="AI33" s="716"/>
      <c r="AJ33" s="716"/>
      <c r="AK33" s="716"/>
      <c r="AL33" s="681" t="s">
        <v>225</v>
      </c>
      <c r="AM33" s="682"/>
      <c r="AN33" s="682"/>
      <c r="AO33" s="717"/>
      <c r="AP33" s="756"/>
      <c r="AQ33" s="757"/>
      <c r="AR33" s="757"/>
      <c r="AS33" s="757"/>
      <c r="AT33" s="760"/>
      <c r="AU33" s="232"/>
      <c r="AV33" s="232"/>
      <c r="AW33" s="232"/>
      <c r="AX33" s="659" t="s">
        <v>316</v>
      </c>
      <c r="AY33" s="660"/>
      <c r="AZ33" s="660"/>
      <c r="BA33" s="660"/>
      <c r="BB33" s="660"/>
      <c r="BC33" s="660"/>
      <c r="BD33" s="660"/>
      <c r="BE33" s="660"/>
      <c r="BF33" s="661"/>
      <c r="BG33" s="742">
        <v>98.9</v>
      </c>
      <c r="BH33" s="663"/>
      <c r="BI33" s="663"/>
      <c r="BJ33" s="663"/>
      <c r="BK33" s="663"/>
      <c r="BL33" s="663"/>
      <c r="BM33" s="706">
        <v>95.3</v>
      </c>
      <c r="BN33" s="663"/>
      <c r="BO33" s="663"/>
      <c r="BP33" s="663"/>
      <c r="BQ33" s="727"/>
      <c r="BR33" s="742">
        <v>98.8</v>
      </c>
      <c r="BS33" s="663"/>
      <c r="BT33" s="663"/>
      <c r="BU33" s="663"/>
      <c r="BV33" s="663"/>
      <c r="BW33" s="663"/>
      <c r="BX33" s="706">
        <v>95.3</v>
      </c>
      <c r="BY33" s="663"/>
      <c r="BZ33" s="663"/>
      <c r="CA33" s="663"/>
      <c r="CB33" s="727"/>
      <c r="CD33" s="711" t="s">
        <v>317</v>
      </c>
      <c r="CE33" s="712"/>
      <c r="CF33" s="712"/>
      <c r="CG33" s="712"/>
      <c r="CH33" s="712"/>
      <c r="CI33" s="712"/>
      <c r="CJ33" s="712"/>
      <c r="CK33" s="712"/>
      <c r="CL33" s="712"/>
      <c r="CM33" s="712"/>
      <c r="CN33" s="712"/>
      <c r="CO33" s="712"/>
      <c r="CP33" s="712"/>
      <c r="CQ33" s="713"/>
      <c r="CR33" s="678">
        <v>8292457</v>
      </c>
      <c r="CS33" s="697"/>
      <c r="CT33" s="697"/>
      <c r="CU33" s="697"/>
      <c r="CV33" s="697"/>
      <c r="CW33" s="697"/>
      <c r="CX33" s="697"/>
      <c r="CY33" s="698"/>
      <c r="CZ33" s="681">
        <v>30.6</v>
      </c>
      <c r="DA33" s="699"/>
      <c r="DB33" s="699"/>
      <c r="DC33" s="700"/>
      <c r="DD33" s="684">
        <v>5670251</v>
      </c>
      <c r="DE33" s="697"/>
      <c r="DF33" s="697"/>
      <c r="DG33" s="697"/>
      <c r="DH33" s="697"/>
      <c r="DI33" s="697"/>
      <c r="DJ33" s="697"/>
      <c r="DK33" s="698"/>
      <c r="DL33" s="684">
        <v>5044576</v>
      </c>
      <c r="DM33" s="697"/>
      <c r="DN33" s="697"/>
      <c r="DO33" s="697"/>
      <c r="DP33" s="697"/>
      <c r="DQ33" s="697"/>
      <c r="DR33" s="697"/>
      <c r="DS33" s="697"/>
      <c r="DT33" s="697"/>
      <c r="DU33" s="697"/>
      <c r="DV33" s="698"/>
      <c r="DW33" s="681">
        <v>34.6</v>
      </c>
      <c r="DX33" s="699"/>
      <c r="DY33" s="699"/>
      <c r="DZ33" s="699"/>
      <c r="EA33" s="699"/>
      <c r="EB33" s="699"/>
      <c r="EC33" s="714"/>
    </row>
    <row r="34" spans="2:133" ht="11.25" customHeight="1" x14ac:dyDescent="0.15">
      <c r="B34" s="675" t="s">
        <v>318</v>
      </c>
      <c r="C34" s="676"/>
      <c r="D34" s="676"/>
      <c r="E34" s="676"/>
      <c r="F34" s="676"/>
      <c r="G34" s="676"/>
      <c r="H34" s="676"/>
      <c r="I34" s="676"/>
      <c r="J34" s="676"/>
      <c r="K34" s="676"/>
      <c r="L34" s="676"/>
      <c r="M34" s="676"/>
      <c r="N34" s="676"/>
      <c r="O34" s="676"/>
      <c r="P34" s="676"/>
      <c r="Q34" s="677"/>
      <c r="R34" s="678">
        <v>128407</v>
      </c>
      <c r="S34" s="679"/>
      <c r="T34" s="679"/>
      <c r="U34" s="679"/>
      <c r="V34" s="679"/>
      <c r="W34" s="679"/>
      <c r="X34" s="679"/>
      <c r="Y34" s="680"/>
      <c r="Z34" s="715">
        <v>0.5</v>
      </c>
      <c r="AA34" s="715"/>
      <c r="AB34" s="715"/>
      <c r="AC34" s="715"/>
      <c r="AD34" s="716" t="s">
        <v>225</v>
      </c>
      <c r="AE34" s="716"/>
      <c r="AF34" s="716"/>
      <c r="AG34" s="716"/>
      <c r="AH34" s="716"/>
      <c r="AI34" s="716"/>
      <c r="AJ34" s="716"/>
      <c r="AK34" s="716"/>
      <c r="AL34" s="681" t="s">
        <v>249</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3362119</v>
      </c>
      <c r="CS34" s="679"/>
      <c r="CT34" s="679"/>
      <c r="CU34" s="679"/>
      <c r="CV34" s="679"/>
      <c r="CW34" s="679"/>
      <c r="CX34" s="679"/>
      <c r="CY34" s="680"/>
      <c r="CZ34" s="681">
        <v>12.4</v>
      </c>
      <c r="DA34" s="699"/>
      <c r="DB34" s="699"/>
      <c r="DC34" s="700"/>
      <c r="DD34" s="684">
        <v>2188735</v>
      </c>
      <c r="DE34" s="679"/>
      <c r="DF34" s="679"/>
      <c r="DG34" s="679"/>
      <c r="DH34" s="679"/>
      <c r="DI34" s="679"/>
      <c r="DJ34" s="679"/>
      <c r="DK34" s="680"/>
      <c r="DL34" s="684">
        <v>1886770</v>
      </c>
      <c r="DM34" s="679"/>
      <c r="DN34" s="679"/>
      <c r="DO34" s="679"/>
      <c r="DP34" s="679"/>
      <c r="DQ34" s="679"/>
      <c r="DR34" s="679"/>
      <c r="DS34" s="679"/>
      <c r="DT34" s="679"/>
      <c r="DU34" s="679"/>
      <c r="DV34" s="680"/>
      <c r="DW34" s="681">
        <v>12.9</v>
      </c>
      <c r="DX34" s="699"/>
      <c r="DY34" s="699"/>
      <c r="DZ34" s="699"/>
      <c r="EA34" s="699"/>
      <c r="EB34" s="699"/>
      <c r="EC34" s="714"/>
    </row>
    <row r="35" spans="2:133" ht="11.25" customHeight="1" x14ac:dyDescent="0.15">
      <c r="B35" s="675" t="s">
        <v>320</v>
      </c>
      <c r="C35" s="676"/>
      <c r="D35" s="676"/>
      <c r="E35" s="676"/>
      <c r="F35" s="676"/>
      <c r="G35" s="676"/>
      <c r="H35" s="676"/>
      <c r="I35" s="676"/>
      <c r="J35" s="676"/>
      <c r="K35" s="676"/>
      <c r="L35" s="676"/>
      <c r="M35" s="676"/>
      <c r="N35" s="676"/>
      <c r="O35" s="676"/>
      <c r="P35" s="676"/>
      <c r="Q35" s="677"/>
      <c r="R35" s="678">
        <v>154282</v>
      </c>
      <c r="S35" s="679"/>
      <c r="T35" s="679"/>
      <c r="U35" s="679"/>
      <c r="V35" s="679"/>
      <c r="W35" s="679"/>
      <c r="X35" s="679"/>
      <c r="Y35" s="680"/>
      <c r="Z35" s="715">
        <v>0.5</v>
      </c>
      <c r="AA35" s="715"/>
      <c r="AB35" s="715"/>
      <c r="AC35" s="715"/>
      <c r="AD35" s="716" t="s">
        <v>225</v>
      </c>
      <c r="AE35" s="716"/>
      <c r="AF35" s="716"/>
      <c r="AG35" s="716"/>
      <c r="AH35" s="716"/>
      <c r="AI35" s="716"/>
      <c r="AJ35" s="716"/>
      <c r="AK35" s="716"/>
      <c r="AL35" s="681" t="s">
        <v>225</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118772</v>
      </c>
      <c r="CS35" s="697"/>
      <c r="CT35" s="697"/>
      <c r="CU35" s="697"/>
      <c r="CV35" s="697"/>
      <c r="CW35" s="697"/>
      <c r="CX35" s="697"/>
      <c r="CY35" s="698"/>
      <c r="CZ35" s="681">
        <v>0.4</v>
      </c>
      <c r="DA35" s="699"/>
      <c r="DB35" s="699"/>
      <c r="DC35" s="700"/>
      <c r="DD35" s="684">
        <v>79137</v>
      </c>
      <c r="DE35" s="697"/>
      <c r="DF35" s="697"/>
      <c r="DG35" s="697"/>
      <c r="DH35" s="697"/>
      <c r="DI35" s="697"/>
      <c r="DJ35" s="697"/>
      <c r="DK35" s="698"/>
      <c r="DL35" s="684">
        <v>67855</v>
      </c>
      <c r="DM35" s="697"/>
      <c r="DN35" s="697"/>
      <c r="DO35" s="697"/>
      <c r="DP35" s="697"/>
      <c r="DQ35" s="697"/>
      <c r="DR35" s="697"/>
      <c r="DS35" s="697"/>
      <c r="DT35" s="697"/>
      <c r="DU35" s="697"/>
      <c r="DV35" s="698"/>
      <c r="DW35" s="681">
        <v>0.5</v>
      </c>
      <c r="DX35" s="699"/>
      <c r="DY35" s="699"/>
      <c r="DZ35" s="699"/>
      <c r="EA35" s="699"/>
      <c r="EB35" s="699"/>
      <c r="EC35" s="714"/>
    </row>
    <row r="36" spans="2:133" ht="11.25" customHeight="1" x14ac:dyDescent="0.15">
      <c r="B36" s="675" t="s">
        <v>324</v>
      </c>
      <c r="C36" s="676"/>
      <c r="D36" s="676"/>
      <c r="E36" s="676"/>
      <c r="F36" s="676"/>
      <c r="G36" s="676"/>
      <c r="H36" s="676"/>
      <c r="I36" s="676"/>
      <c r="J36" s="676"/>
      <c r="K36" s="676"/>
      <c r="L36" s="676"/>
      <c r="M36" s="676"/>
      <c r="N36" s="676"/>
      <c r="O36" s="676"/>
      <c r="P36" s="676"/>
      <c r="Q36" s="677"/>
      <c r="R36" s="678">
        <v>1397227</v>
      </c>
      <c r="S36" s="679"/>
      <c r="T36" s="679"/>
      <c r="U36" s="679"/>
      <c r="V36" s="679"/>
      <c r="W36" s="679"/>
      <c r="X36" s="679"/>
      <c r="Y36" s="680"/>
      <c r="Z36" s="715">
        <v>5</v>
      </c>
      <c r="AA36" s="715"/>
      <c r="AB36" s="715"/>
      <c r="AC36" s="715"/>
      <c r="AD36" s="716" t="s">
        <v>225</v>
      </c>
      <c r="AE36" s="716"/>
      <c r="AF36" s="716"/>
      <c r="AG36" s="716"/>
      <c r="AH36" s="716"/>
      <c r="AI36" s="716"/>
      <c r="AJ36" s="716"/>
      <c r="AK36" s="716"/>
      <c r="AL36" s="681" t="s">
        <v>225</v>
      </c>
      <c r="AM36" s="682"/>
      <c r="AN36" s="682"/>
      <c r="AO36" s="717"/>
      <c r="AP36" s="235"/>
      <c r="AQ36" s="730" t="s">
        <v>325</v>
      </c>
      <c r="AR36" s="731"/>
      <c r="AS36" s="731"/>
      <c r="AT36" s="731"/>
      <c r="AU36" s="731"/>
      <c r="AV36" s="731"/>
      <c r="AW36" s="731"/>
      <c r="AX36" s="731"/>
      <c r="AY36" s="732"/>
      <c r="AZ36" s="733">
        <v>3096775</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231263</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1873928</v>
      </c>
      <c r="CS36" s="679"/>
      <c r="CT36" s="679"/>
      <c r="CU36" s="679"/>
      <c r="CV36" s="679"/>
      <c r="CW36" s="679"/>
      <c r="CX36" s="679"/>
      <c r="CY36" s="680"/>
      <c r="CZ36" s="681">
        <v>6.9</v>
      </c>
      <c r="DA36" s="699"/>
      <c r="DB36" s="699"/>
      <c r="DC36" s="700"/>
      <c r="DD36" s="684">
        <v>1048569</v>
      </c>
      <c r="DE36" s="679"/>
      <c r="DF36" s="679"/>
      <c r="DG36" s="679"/>
      <c r="DH36" s="679"/>
      <c r="DI36" s="679"/>
      <c r="DJ36" s="679"/>
      <c r="DK36" s="680"/>
      <c r="DL36" s="684">
        <v>895573</v>
      </c>
      <c r="DM36" s="679"/>
      <c r="DN36" s="679"/>
      <c r="DO36" s="679"/>
      <c r="DP36" s="679"/>
      <c r="DQ36" s="679"/>
      <c r="DR36" s="679"/>
      <c r="DS36" s="679"/>
      <c r="DT36" s="679"/>
      <c r="DU36" s="679"/>
      <c r="DV36" s="680"/>
      <c r="DW36" s="681">
        <v>6.1</v>
      </c>
      <c r="DX36" s="699"/>
      <c r="DY36" s="699"/>
      <c r="DZ36" s="699"/>
      <c r="EA36" s="699"/>
      <c r="EB36" s="699"/>
      <c r="EC36" s="714"/>
    </row>
    <row r="37" spans="2:133" ht="11.25" customHeight="1" x14ac:dyDescent="0.15">
      <c r="B37" s="675" t="s">
        <v>328</v>
      </c>
      <c r="C37" s="676"/>
      <c r="D37" s="676"/>
      <c r="E37" s="676"/>
      <c r="F37" s="676"/>
      <c r="G37" s="676"/>
      <c r="H37" s="676"/>
      <c r="I37" s="676"/>
      <c r="J37" s="676"/>
      <c r="K37" s="676"/>
      <c r="L37" s="676"/>
      <c r="M37" s="676"/>
      <c r="N37" s="676"/>
      <c r="O37" s="676"/>
      <c r="P37" s="676"/>
      <c r="Q37" s="677"/>
      <c r="R37" s="678">
        <v>853259</v>
      </c>
      <c r="S37" s="679"/>
      <c r="T37" s="679"/>
      <c r="U37" s="679"/>
      <c r="V37" s="679"/>
      <c r="W37" s="679"/>
      <c r="X37" s="679"/>
      <c r="Y37" s="680"/>
      <c r="Z37" s="715">
        <v>3</v>
      </c>
      <c r="AA37" s="715"/>
      <c r="AB37" s="715"/>
      <c r="AC37" s="715"/>
      <c r="AD37" s="716" t="s">
        <v>225</v>
      </c>
      <c r="AE37" s="716"/>
      <c r="AF37" s="716"/>
      <c r="AG37" s="716"/>
      <c r="AH37" s="716"/>
      <c r="AI37" s="716"/>
      <c r="AJ37" s="716"/>
      <c r="AK37" s="716"/>
      <c r="AL37" s="681" t="s">
        <v>225</v>
      </c>
      <c r="AM37" s="682"/>
      <c r="AN37" s="682"/>
      <c r="AO37" s="717"/>
      <c r="AQ37" s="718" t="s">
        <v>329</v>
      </c>
      <c r="AR37" s="719"/>
      <c r="AS37" s="719"/>
      <c r="AT37" s="719"/>
      <c r="AU37" s="719"/>
      <c r="AV37" s="719"/>
      <c r="AW37" s="719"/>
      <c r="AX37" s="719"/>
      <c r="AY37" s="720"/>
      <c r="AZ37" s="678">
        <v>369161</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160802</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29345</v>
      </c>
      <c r="CS37" s="697"/>
      <c r="CT37" s="697"/>
      <c r="CU37" s="697"/>
      <c r="CV37" s="697"/>
      <c r="CW37" s="697"/>
      <c r="CX37" s="697"/>
      <c r="CY37" s="698"/>
      <c r="CZ37" s="681">
        <v>0.1</v>
      </c>
      <c r="DA37" s="699"/>
      <c r="DB37" s="699"/>
      <c r="DC37" s="700"/>
      <c r="DD37" s="684">
        <v>29345</v>
      </c>
      <c r="DE37" s="697"/>
      <c r="DF37" s="697"/>
      <c r="DG37" s="697"/>
      <c r="DH37" s="697"/>
      <c r="DI37" s="697"/>
      <c r="DJ37" s="697"/>
      <c r="DK37" s="698"/>
      <c r="DL37" s="684">
        <v>26959</v>
      </c>
      <c r="DM37" s="697"/>
      <c r="DN37" s="697"/>
      <c r="DO37" s="697"/>
      <c r="DP37" s="697"/>
      <c r="DQ37" s="697"/>
      <c r="DR37" s="697"/>
      <c r="DS37" s="697"/>
      <c r="DT37" s="697"/>
      <c r="DU37" s="697"/>
      <c r="DV37" s="698"/>
      <c r="DW37" s="681">
        <v>0.2</v>
      </c>
      <c r="DX37" s="699"/>
      <c r="DY37" s="699"/>
      <c r="DZ37" s="699"/>
      <c r="EA37" s="699"/>
      <c r="EB37" s="699"/>
      <c r="EC37" s="714"/>
    </row>
    <row r="38" spans="2:133" ht="11.25" customHeight="1" x14ac:dyDescent="0.15">
      <c r="B38" s="675" t="s">
        <v>332</v>
      </c>
      <c r="C38" s="676"/>
      <c r="D38" s="676"/>
      <c r="E38" s="676"/>
      <c r="F38" s="676"/>
      <c r="G38" s="676"/>
      <c r="H38" s="676"/>
      <c r="I38" s="676"/>
      <c r="J38" s="676"/>
      <c r="K38" s="676"/>
      <c r="L38" s="676"/>
      <c r="M38" s="676"/>
      <c r="N38" s="676"/>
      <c r="O38" s="676"/>
      <c r="P38" s="676"/>
      <c r="Q38" s="677"/>
      <c r="R38" s="678">
        <v>310497</v>
      </c>
      <c r="S38" s="679"/>
      <c r="T38" s="679"/>
      <c r="U38" s="679"/>
      <c r="V38" s="679"/>
      <c r="W38" s="679"/>
      <c r="X38" s="679"/>
      <c r="Y38" s="680"/>
      <c r="Z38" s="715">
        <v>1.1000000000000001</v>
      </c>
      <c r="AA38" s="715"/>
      <c r="AB38" s="715"/>
      <c r="AC38" s="715"/>
      <c r="AD38" s="716">
        <v>90666</v>
      </c>
      <c r="AE38" s="716"/>
      <c r="AF38" s="716"/>
      <c r="AG38" s="716"/>
      <c r="AH38" s="716"/>
      <c r="AI38" s="716"/>
      <c r="AJ38" s="716"/>
      <c r="AK38" s="716"/>
      <c r="AL38" s="681">
        <v>0.6</v>
      </c>
      <c r="AM38" s="682"/>
      <c r="AN38" s="682"/>
      <c r="AO38" s="717"/>
      <c r="AQ38" s="718" t="s">
        <v>333</v>
      </c>
      <c r="AR38" s="719"/>
      <c r="AS38" s="719"/>
      <c r="AT38" s="719"/>
      <c r="AU38" s="719"/>
      <c r="AV38" s="719"/>
      <c r="AW38" s="719"/>
      <c r="AX38" s="719"/>
      <c r="AY38" s="720"/>
      <c r="AZ38" s="678">
        <v>184713</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5204</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2637588</v>
      </c>
      <c r="CS38" s="679"/>
      <c r="CT38" s="679"/>
      <c r="CU38" s="679"/>
      <c r="CV38" s="679"/>
      <c r="CW38" s="679"/>
      <c r="CX38" s="679"/>
      <c r="CY38" s="680"/>
      <c r="CZ38" s="681">
        <v>9.6999999999999993</v>
      </c>
      <c r="DA38" s="699"/>
      <c r="DB38" s="699"/>
      <c r="DC38" s="700"/>
      <c r="DD38" s="684">
        <v>2275750</v>
      </c>
      <c r="DE38" s="679"/>
      <c r="DF38" s="679"/>
      <c r="DG38" s="679"/>
      <c r="DH38" s="679"/>
      <c r="DI38" s="679"/>
      <c r="DJ38" s="679"/>
      <c r="DK38" s="680"/>
      <c r="DL38" s="684">
        <v>2140097</v>
      </c>
      <c r="DM38" s="679"/>
      <c r="DN38" s="679"/>
      <c r="DO38" s="679"/>
      <c r="DP38" s="679"/>
      <c r="DQ38" s="679"/>
      <c r="DR38" s="679"/>
      <c r="DS38" s="679"/>
      <c r="DT38" s="679"/>
      <c r="DU38" s="679"/>
      <c r="DV38" s="680"/>
      <c r="DW38" s="681">
        <v>14.7</v>
      </c>
      <c r="DX38" s="699"/>
      <c r="DY38" s="699"/>
      <c r="DZ38" s="699"/>
      <c r="EA38" s="699"/>
      <c r="EB38" s="699"/>
      <c r="EC38" s="714"/>
    </row>
    <row r="39" spans="2:133" ht="11.25" customHeight="1" x14ac:dyDescent="0.15">
      <c r="B39" s="675" t="s">
        <v>336</v>
      </c>
      <c r="C39" s="676"/>
      <c r="D39" s="676"/>
      <c r="E39" s="676"/>
      <c r="F39" s="676"/>
      <c r="G39" s="676"/>
      <c r="H39" s="676"/>
      <c r="I39" s="676"/>
      <c r="J39" s="676"/>
      <c r="K39" s="676"/>
      <c r="L39" s="676"/>
      <c r="M39" s="676"/>
      <c r="N39" s="676"/>
      <c r="O39" s="676"/>
      <c r="P39" s="676"/>
      <c r="Q39" s="677"/>
      <c r="R39" s="678">
        <v>3639873</v>
      </c>
      <c r="S39" s="679"/>
      <c r="T39" s="679"/>
      <c r="U39" s="679"/>
      <c r="V39" s="679"/>
      <c r="W39" s="679"/>
      <c r="X39" s="679"/>
      <c r="Y39" s="680"/>
      <c r="Z39" s="715">
        <v>12.9</v>
      </c>
      <c r="AA39" s="715"/>
      <c r="AB39" s="715"/>
      <c r="AC39" s="715"/>
      <c r="AD39" s="716" t="s">
        <v>225</v>
      </c>
      <c r="AE39" s="716"/>
      <c r="AF39" s="716"/>
      <c r="AG39" s="716"/>
      <c r="AH39" s="716"/>
      <c r="AI39" s="716"/>
      <c r="AJ39" s="716"/>
      <c r="AK39" s="716"/>
      <c r="AL39" s="681" t="s">
        <v>225</v>
      </c>
      <c r="AM39" s="682"/>
      <c r="AN39" s="682"/>
      <c r="AO39" s="717"/>
      <c r="AQ39" s="718" t="s">
        <v>337</v>
      </c>
      <c r="AR39" s="719"/>
      <c r="AS39" s="719"/>
      <c r="AT39" s="719"/>
      <c r="AU39" s="719"/>
      <c r="AV39" s="719"/>
      <c r="AW39" s="719"/>
      <c r="AX39" s="719"/>
      <c r="AY39" s="720"/>
      <c r="AZ39" s="678">
        <v>90026</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8108</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214555</v>
      </c>
      <c r="CS39" s="697"/>
      <c r="CT39" s="697"/>
      <c r="CU39" s="697"/>
      <c r="CV39" s="697"/>
      <c r="CW39" s="697"/>
      <c r="CX39" s="697"/>
      <c r="CY39" s="698"/>
      <c r="CZ39" s="681">
        <v>0.8</v>
      </c>
      <c r="DA39" s="699"/>
      <c r="DB39" s="699"/>
      <c r="DC39" s="700"/>
      <c r="DD39" s="684">
        <v>22565</v>
      </c>
      <c r="DE39" s="697"/>
      <c r="DF39" s="697"/>
      <c r="DG39" s="697"/>
      <c r="DH39" s="697"/>
      <c r="DI39" s="697"/>
      <c r="DJ39" s="697"/>
      <c r="DK39" s="698"/>
      <c r="DL39" s="684" t="s">
        <v>225</v>
      </c>
      <c r="DM39" s="697"/>
      <c r="DN39" s="697"/>
      <c r="DO39" s="697"/>
      <c r="DP39" s="697"/>
      <c r="DQ39" s="697"/>
      <c r="DR39" s="697"/>
      <c r="DS39" s="697"/>
      <c r="DT39" s="697"/>
      <c r="DU39" s="697"/>
      <c r="DV39" s="698"/>
      <c r="DW39" s="681" t="s">
        <v>225</v>
      </c>
      <c r="DX39" s="699"/>
      <c r="DY39" s="699"/>
      <c r="DZ39" s="699"/>
      <c r="EA39" s="699"/>
      <c r="EB39" s="699"/>
      <c r="EC39" s="714"/>
    </row>
    <row r="40" spans="2:133" ht="11.25" customHeight="1" x14ac:dyDescent="0.15">
      <c r="B40" s="675" t="s">
        <v>340</v>
      </c>
      <c r="C40" s="676"/>
      <c r="D40" s="676"/>
      <c r="E40" s="676"/>
      <c r="F40" s="676"/>
      <c r="G40" s="676"/>
      <c r="H40" s="676"/>
      <c r="I40" s="676"/>
      <c r="J40" s="676"/>
      <c r="K40" s="676"/>
      <c r="L40" s="676"/>
      <c r="M40" s="676"/>
      <c r="N40" s="676"/>
      <c r="O40" s="676"/>
      <c r="P40" s="676"/>
      <c r="Q40" s="677"/>
      <c r="R40" s="678" t="s">
        <v>225</v>
      </c>
      <c r="S40" s="679"/>
      <c r="T40" s="679"/>
      <c r="U40" s="679"/>
      <c r="V40" s="679"/>
      <c r="W40" s="679"/>
      <c r="X40" s="679"/>
      <c r="Y40" s="680"/>
      <c r="Z40" s="715" t="s">
        <v>225</v>
      </c>
      <c r="AA40" s="715"/>
      <c r="AB40" s="715"/>
      <c r="AC40" s="715"/>
      <c r="AD40" s="716" t="s">
        <v>225</v>
      </c>
      <c r="AE40" s="716"/>
      <c r="AF40" s="716"/>
      <c r="AG40" s="716"/>
      <c r="AH40" s="716"/>
      <c r="AI40" s="716"/>
      <c r="AJ40" s="716"/>
      <c r="AK40" s="716"/>
      <c r="AL40" s="681" t="s">
        <v>225</v>
      </c>
      <c r="AM40" s="682"/>
      <c r="AN40" s="682"/>
      <c r="AO40" s="717"/>
      <c r="AQ40" s="718" t="s">
        <v>341</v>
      </c>
      <c r="AR40" s="719"/>
      <c r="AS40" s="719"/>
      <c r="AT40" s="719"/>
      <c r="AU40" s="719"/>
      <c r="AV40" s="719"/>
      <c r="AW40" s="719"/>
      <c r="AX40" s="719"/>
      <c r="AY40" s="720"/>
      <c r="AZ40" s="678" t="s">
        <v>225</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93</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v>85495</v>
      </c>
      <c r="CS40" s="679"/>
      <c r="CT40" s="679"/>
      <c r="CU40" s="679"/>
      <c r="CV40" s="679"/>
      <c r="CW40" s="679"/>
      <c r="CX40" s="679"/>
      <c r="CY40" s="680"/>
      <c r="CZ40" s="681">
        <v>0.3</v>
      </c>
      <c r="DA40" s="699"/>
      <c r="DB40" s="699"/>
      <c r="DC40" s="700"/>
      <c r="DD40" s="684">
        <v>55495</v>
      </c>
      <c r="DE40" s="679"/>
      <c r="DF40" s="679"/>
      <c r="DG40" s="679"/>
      <c r="DH40" s="679"/>
      <c r="DI40" s="679"/>
      <c r="DJ40" s="679"/>
      <c r="DK40" s="680"/>
      <c r="DL40" s="684">
        <v>54281</v>
      </c>
      <c r="DM40" s="679"/>
      <c r="DN40" s="679"/>
      <c r="DO40" s="679"/>
      <c r="DP40" s="679"/>
      <c r="DQ40" s="679"/>
      <c r="DR40" s="679"/>
      <c r="DS40" s="679"/>
      <c r="DT40" s="679"/>
      <c r="DU40" s="679"/>
      <c r="DV40" s="680"/>
      <c r="DW40" s="681">
        <v>0.4</v>
      </c>
      <c r="DX40" s="699"/>
      <c r="DY40" s="699"/>
      <c r="DZ40" s="699"/>
      <c r="EA40" s="699"/>
      <c r="EB40" s="699"/>
      <c r="EC40" s="714"/>
    </row>
    <row r="41" spans="2:133" ht="11.25" customHeight="1" x14ac:dyDescent="0.15">
      <c r="B41" s="675" t="s">
        <v>345</v>
      </c>
      <c r="C41" s="676"/>
      <c r="D41" s="676"/>
      <c r="E41" s="676"/>
      <c r="F41" s="676"/>
      <c r="G41" s="676"/>
      <c r="H41" s="676"/>
      <c r="I41" s="676"/>
      <c r="J41" s="676"/>
      <c r="K41" s="676"/>
      <c r="L41" s="676"/>
      <c r="M41" s="676"/>
      <c r="N41" s="676"/>
      <c r="O41" s="676"/>
      <c r="P41" s="676"/>
      <c r="Q41" s="677"/>
      <c r="R41" s="678">
        <v>422373</v>
      </c>
      <c r="S41" s="679"/>
      <c r="T41" s="679"/>
      <c r="U41" s="679"/>
      <c r="V41" s="679"/>
      <c r="W41" s="679"/>
      <c r="X41" s="679"/>
      <c r="Y41" s="680"/>
      <c r="Z41" s="715">
        <v>1.5</v>
      </c>
      <c r="AA41" s="715"/>
      <c r="AB41" s="715"/>
      <c r="AC41" s="715"/>
      <c r="AD41" s="716" t="s">
        <v>249</v>
      </c>
      <c r="AE41" s="716"/>
      <c r="AF41" s="716"/>
      <c r="AG41" s="716"/>
      <c r="AH41" s="716"/>
      <c r="AI41" s="716"/>
      <c r="AJ41" s="716"/>
      <c r="AK41" s="716"/>
      <c r="AL41" s="681" t="s">
        <v>225</v>
      </c>
      <c r="AM41" s="682"/>
      <c r="AN41" s="682"/>
      <c r="AO41" s="717"/>
      <c r="AQ41" s="718" t="s">
        <v>346</v>
      </c>
      <c r="AR41" s="719"/>
      <c r="AS41" s="719"/>
      <c r="AT41" s="719"/>
      <c r="AU41" s="719"/>
      <c r="AV41" s="719"/>
      <c r="AW41" s="719"/>
      <c r="AX41" s="719"/>
      <c r="AY41" s="720"/>
      <c r="AZ41" s="678">
        <v>406111</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v>1</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225</v>
      </c>
      <c r="CS41" s="697"/>
      <c r="CT41" s="697"/>
      <c r="CU41" s="697"/>
      <c r="CV41" s="697"/>
      <c r="CW41" s="697"/>
      <c r="CX41" s="697"/>
      <c r="CY41" s="698"/>
      <c r="CZ41" s="681" t="s">
        <v>225</v>
      </c>
      <c r="DA41" s="699"/>
      <c r="DB41" s="699"/>
      <c r="DC41" s="700"/>
      <c r="DD41" s="684" t="s">
        <v>225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349</v>
      </c>
      <c r="C42" s="660"/>
      <c r="D42" s="660"/>
      <c r="E42" s="660"/>
      <c r="F42" s="660"/>
      <c r="G42" s="660"/>
      <c r="H42" s="660"/>
      <c r="I42" s="660"/>
      <c r="J42" s="660"/>
      <c r="K42" s="660"/>
      <c r="L42" s="660"/>
      <c r="M42" s="660"/>
      <c r="N42" s="660"/>
      <c r="O42" s="660"/>
      <c r="P42" s="660"/>
      <c r="Q42" s="661"/>
      <c r="R42" s="662">
        <v>28164974</v>
      </c>
      <c r="S42" s="701"/>
      <c r="T42" s="701"/>
      <c r="U42" s="701"/>
      <c r="V42" s="701"/>
      <c r="W42" s="701"/>
      <c r="X42" s="701"/>
      <c r="Y42" s="703"/>
      <c r="Z42" s="704">
        <v>100</v>
      </c>
      <c r="AA42" s="704"/>
      <c r="AB42" s="704"/>
      <c r="AC42" s="704"/>
      <c r="AD42" s="705">
        <v>14159882</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2046764</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429</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6596439</v>
      </c>
      <c r="CS42" s="679"/>
      <c r="CT42" s="679"/>
      <c r="CU42" s="679"/>
      <c r="CV42" s="679"/>
      <c r="CW42" s="679"/>
      <c r="CX42" s="679"/>
      <c r="CY42" s="680"/>
      <c r="CZ42" s="681">
        <v>24.3</v>
      </c>
      <c r="DA42" s="682"/>
      <c r="DB42" s="682"/>
      <c r="DC42" s="683"/>
      <c r="DD42" s="684">
        <v>1427484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59998</v>
      </c>
      <c r="CS43" s="697"/>
      <c r="CT43" s="697"/>
      <c r="CU43" s="697"/>
      <c r="CV43" s="697"/>
      <c r="CW43" s="697"/>
      <c r="CX43" s="697"/>
      <c r="CY43" s="698"/>
      <c r="CZ43" s="681">
        <v>0.2</v>
      </c>
      <c r="DA43" s="699"/>
      <c r="DB43" s="699"/>
      <c r="DC43" s="700"/>
      <c r="DD43" s="684">
        <v>59998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302</v>
      </c>
      <c r="CE44" s="692"/>
      <c r="CF44" s="675" t="s">
        <v>354</v>
      </c>
      <c r="CG44" s="676"/>
      <c r="CH44" s="676"/>
      <c r="CI44" s="676"/>
      <c r="CJ44" s="676"/>
      <c r="CK44" s="676"/>
      <c r="CL44" s="676"/>
      <c r="CM44" s="676"/>
      <c r="CN44" s="676"/>
      <c r="CO44" s="676"/>
      <c r="CP44" s="676"/>
      <c r="CQ44" s="677"/>
      <c r="CR44" s="678">
        <v>5829168</v>
      </c>
      <c r="CS44" s="679"/>
      <c r="CT44" s="679"/>
      <c r="CU44" s="679"/>
      <c r="CV44" s="679"/>
      <c r="CW44" s="679"/>
      <c r="CX44" s="679"/>
      <c r="CY44" s="680"/>
      <c r="CZ44" s="681">
        <v>21.5</v>
      </c>
      <c r="DA44" s="682"/>
      <c r="DB44" s="682"/>
      <c r="DC44" s="683"/>
      <c r="DD44" s="684">
        <v>1378249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355</v>
      </c>
      <c r="CG45" s="676"/>
      <c r="CH45" s="676"/>
      <c r="CI45" s="676"/>
      <c r="CJ45" s="676"/>
      <c r="CK45" s="676"/>
      <c r="CL45" s="676"/>
      <c r="CM45" s="676"/>
      <c r="CN45" s="676"/>
      <c r="CO45" s="676"/>
      <c r="CP45" s="676"/>
      <c r="CQ45" s="677"/>
      <c r="CR45" s="678">
        <v>958796</v>
      </c>
      <c r="CS45" s="697"/>
      <c r="CT45" s="697"/>
      <c r="CU45" s="697"/>
      <c r="CV45" s="697"/>
      <c r="CW45" s="697"/>
      <c r="CX45" s="697"/>
      <c r="CY45" s="698"/>
      <c r="CZ45" s="681">
        <v>3.5</v>
      </c>
      <c r="DA45" s="699"/>
      <c r="DB45" s="699"/>
      <c r="DC45" s="700"/>
      <c r="DD45" s="684">
        <v>89384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4619084</v>
      </c>
      <c r="CS46" s="679"/>
      <c r="CT46" s="679"/>
      <c r="CU46" s="679"/>
      <c r="CV46" s="679"/>
      <c r="CW46" s="679"/>
      <c r="CX46" s="679"/>
      <c r="CY46" s="680"/>
      <c r="CZ46" s="681">
        <v>17</v>
      </c>
      <c r="DA46" s="682"/>
      <c r="DB46" s="682"/>
      <c r="DC46" s="683"/>
      <c r="DD46" s="684">
        <v>1222892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v>767271</v>
      </c>
      <c r="CS47" s="697"/>
      <c r="CT47" s="697"/>
      <c r="CU47" s="697"/>
      <c r="CV47" s="697"/>
      <c r="CW47" s="697"/>
      <c r="CX47" s="697"/>
      <c r="CY47" s="698"/>
      <c r="CZ47" s="681">
        <v>2.8</v>
      </c>
      <c r="DA47" s="699"/>
      <c r="DB47" s="699"/>
      <c r="DC47" s="700"/>
      <c r="DD47" s="684">
        <v>49235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360</v>
      </c>
      <c r="CD48" s="695"/>
      <c r="CE48" s="696"/>
      <c r="CF48" s="675" t="s">
        <v>361</v>
      </c>
      <c r="CG48" s="676"/>
      <c r="CH48" s="676"/>
      <c r="CI48" s="676"/>
      <c r="CJ48" s="676"/>
      <c r="CK48" s="676"/>
      <c r="CL48" s="676"/>
      <c r="CM48" s="676"/>
      <c r="CN48" s="676"/>
      <c r="CO48" s="676"/>
      <c r="CP48" s="676"/>
      <c r="CQ48" s="677"/>
      <c r="CR48" s="678" t="s">
        <v>225</v>
      </c>
      <c r="CS48" s="679"/>
      <c r="CT48" s="679"/>
      <c r="CU48" s="679"/>
      <c r="CV48" s="679"/>
      <c r="CW48" s="679"/>
      <c r="CX48" s="679"/>
      <c r="CY48" s="680"/>
      <c r="CZ48" s="681" t="s">
        <v>225</v>
      </c>
      <c r="DA48" s="682"/>
      <c r="DB48" s="682"/>
      <c r="DC48" s="683"/>
      <c r="DD48" s="684" t="s">
        <v>225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362</v>
      </c>
      <c r="CE49" s="660"/>
      <c r="CF49" s="660"/>
      <c r="CG49" s="660"/>
      <c r="CH49" s="660"/>
      <c r="CI49" s="660"/>
      <c r="CJ49" s="660"/>
      <c r="CK49" s="660"/>
      <c r="CL49" s="660"/>
      <c r="CM49" s="660"/>
      <c r="CN49" s="660"/>
      <c r="CO49" s="660"/>
      <c r="CP49" s="660"/>
      <c r="CQ49" s="661"/>
      <c r="CR49" s="662">
        <v>27113882</v>
      </c>
      <c r="CS49" s="663"/>
      <c r="CT49" s="663"/>
      <c r="CU49" s="663"/>
      <c r="CV49" s="663"/>
      <c r="CW49" s="663"/>
      <c r="CX49" s="663"/>
      <c r="CY49" s="664"/>
      <c r="CZ49" s="665">
        <v>100</v>
      </c>
      <c r="DA49" s="666"/>
      <c r="DB49" s="666"/>
      <c r="DC49" s="667"/>
      <c r="DD49" s="668">
        <v>15839759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J3bqDPx5ukbmxOe/cJPZX2hBrcKvdQoO1PrGFBcRKBgr4hmLmaSq2PpTWvEGX7PT3S5Bk6G22Gsyjewtp6twoA==" saltValue="bu3nmhtkAvDLRZgV5WgYW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Q103" sqref="BQ103:DZ103"/>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81" t="s">
        <v>364</v>
      </c>
      <c r="DK2" s="1182"/>
      <c r="DL2" s="1182"/>
      <c r="DM2" s="1182"/>
      <c r="DN2" s="1182"/>
      <c r="DO2" s="1183"/>
      <c r="DP2" s="250"/>
      <c r="DQ2" s="1181" t="s">
        <v>365</v>
      </c>
      <c r="DR2" s="1182"/>
      <c r="DS2" s="1182"/>
      <c r="DT2" s="1182"/>
      <c r="DU2" s="1182"/>
      <c r="DV2" s="1182"/>
      <c r="DW2" s="1182"/>
      <c r="DX2" s="1182"/>
      <c r="DY2" s="1182"/>
      <c r="DZ2" s="1183"/>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366</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368</v>
      </c>
      <c r="B5" s="1089"/>
      <c r="C5" s="1089"/>
      <c r="D5" s="1089"/>
      <c r="E5" s="1089"/>
      <c r="F5" s="1089"/>
      <c r="G5" s="1089"/>
      <c r="H5" s="1089"/>
      <c r="I5" s="1089"/>
      <c r="J5" s="1089"/>
      <c r="K5" s="1089"/>
      <c r="L5" s="1089"/>
      <c r="M5" s="1089"/>
      <c r="N5" s="1089"/>
      <c r="O5" s="1089"/>
      <c r="P5" s="1090"/>
      <c r="Q5" s="1094" t="s">
        <v>369</v>
      </c>
      <c r="R5" s="1095"/>
      <c r="S5" s="1095"/>
      <c r="T5" s="1095"/>
      <c r="U5" s="1096"/>
      <c r="V5" s="1094" t="s">
        <v>370</v>
      </c>
      <c r="W5" s="1095"/>
      <c r="X5" s="1095"/>
      <c r="Y5" s="1095"/>
      <c r="Z5" s="1096"/>
      <c r="AA5" s="1094" t="s">
        <v>371</v>
      </c>
      <c r="AB5" s="1095"/>
      <c r="AC5" s="1095"/>
      <c r="AD5" s="1095"/>
      <c r="AE5" s="1095"/>
      <c r="AF5" s="1184" t="s">
        <v>372</v>
      </c>
      <c r="AG5" s="1095"/>
      <c r="AH5" s="1095"/>
      <c r="AI5" s="1095"/>
      <c r="AJ5" s="1110"/>
      <c r="AK5" s="1095" t="s">
        <v>373</v>
      </c>
      <c r="AL5" s="1095"/>
      <c r="AM5" s="1095"/>
      <c r="AN5" s="1095"/>
      <c r="AO5" s="1096"/>
      <c r="AP5" s="1094" t="s">
        <v>374</v>
      </c>
      <c r="AQ5" s="1095"/>
      <c r="AR5" s="1095"/>
      <c r="AS5" s="1095"/>
      <c r="AT5" s="1096"/>
      <c r="AU5" s="1094" t="s">
        <v>375</v>
      </c>
      <c r="AV5" s="1095"/>
      <c r="AW5" s="1095"/>
      <c r="AX5" s="1095"/>
      <c r="AY5" s="1110"/>
      <c r="AZ5" s="257"/>
      <c r="BA5" s="257"/>
      <c r="BB5" s="257"/>
      <c r="BC5" s="257"/>
      <c r="BD5" s="257"/>
      <c r="BE5" s="258"/>
      <c r="BF5" s="258"/>
      <c r="BG5" s="258"/>
      <c r="BH5" s="258"/>
      <c r="BI5" s="258"/>
      <c r="BJ5" s="258"/>
      <c r="BK5" s="258"/>
      <c r="BL5" s="258"/>
      <c r="BM5" s="258"/>
      <c r="BN5" s="258"/>
      <c r="BO5" s="258"/>
      <c r="BP5" s="258"/>
      <c r="BQ5" s="1088" t="s">
        <v>376</v>
      </c>
      <c r="BR5" s="1089"/>
      <c r="BS5" s="1089"/>
      <c r="BT5" s="1089"/>
      <c r="BU5" s="1089"/>
      <c r="BV5" s="1089"/>
      <c r="BW5" s="1089"/>
      <c r="BX5" s="1089"/>
      <c r="BY5" s="1089"/>
      <c r="BZ5" s="1089"/>
      <c r="CA5" s="1089"/>
      <c r="CB5" s="1089"/>
      <c r="CC5" s="1089"/>
      <c r="CD5" s="1089"/>
      <c r="CE5" s="1089"/>
      <c r="CF5" s="1089"/>
      <c r="CG5" s="1090"/>
      <c r="CH5" s="1094" t="s">
        <v>377</v>
      </c>
      <c r="CI5" s="1095"/>
      <c r="CJ5" s="1095"/>
      <c r="CK5" s="1095"/>
      <c r="CL5" s="1096"/>
      <c r="CM5" s="1094" t="s">
        <v>378</v>
      </c>
      <c r="CN5" s="1095"/>
      <c r="CO5" s="1095"/>
      <c r="CP5" s="1095"/>
      <c r="CQ5" s="1096"/>
      <c r="CR5" s="1094" t="s">
        <v>379</v>
      </c>
      <c r="CS5" s="1095"/>
      <c r="CT5" s="1095"/>
      <c r="CU5" s="1095"/>
      <c r="CV5" s="1096"/>
      <c r="CW5" s="1094" t="s">
        <v>380</v>
      </c>
      <c r="CX5" s="1095"/>
      <c r="CY5" s="1095"/>
      <c r="CZ5" s="1095"/>
      <c r="DA5" s="1096"/>
      <c r="DB5" s="1094" t="s">
        <v>381</v>
      </c>
      <c r="DC5" s="1095"/>
      <c r="DD5" s="1095"/>
      <c r="DE5" s="1095"/>
      <c r="DF5" s="1096"/>
      <c r="DG5" s="1199" t="s">
        <v>382</v>
      </c>
      <c r="DH5" s="1200"/>
      <c r="DI5" s="1200"/>
      <c r="DJ5" s="1200"/>
      <c r="DK5" s="1201"/>
      <c r="DL5" s="1199" t="s">
        <v>383</v>
      </c>
      <c r="DM5" s="1200"/>
      <c r="DN5" s="1200"/>
      <c r="DO5" s="1200"/>
      <c r="DP5" s="1201"/>
      <c r="DQ5" s="1094" t="s">
        <v>384</v>
      </c>
      <c r="DR5" s="1095"/>
      <c r="DS5" s="1095"/>
      <c r="DT5" s="1095"/>
      <c r="DU5" s="1096"/>
      <c r="DV5" s="1094" t="s">
        <v>375</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185"/>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202"/>
      <c r="DH6" s="1203"/>
      <c r="DI6" s="1203"/>
      <c r="DJ6" s="1203"/>
      <c r="DK6" s="1204"/>
      <c r="DL6" s="1202"/>
      <c r="DM6" s="1203"/>
      <c r="DN6" s="1203"/>
      <c r="DO6" s="1203"/>
      <c r="DP6" s="1204"/>
      <c r="DQ6" s="1097"/>
      <c r="DR6" s="1098"/>
      <c r="DS6" s="1098"/>
      <c r="DT6" s="1098"/>
      <c r="DU6" s="1099"/>
      <c r="DV6" s="1097"/>
      <c r="DW6" s="1098"/>
      <c r="DX6" s="1098"/>
      <c r="DY6" s="1098"/>
      <c r="DZ6" s="1111"/>
      <c r="EA6" s="255"/>
    </row>
    <row r="7" spans="1:131" s="256" customFormat="1" ht="26.25" customHeight="1" thickTop="1" x14ac:dyDescent="0.15">
      <c r="A7" s="259">
        <v>1</v>
      </c>
      <c r="B7" s="1143" t="s">
        <v>385</v>
      </c>
      <c r="C7" s="1144"/>
      <c r="D7" s="1144"/>
      <c r="E7" s="1144"/>
      <c r="F7" s="1144"/>
      <c r="G7" s="1144"/>
      <c r="H7" s="1144"/>
      <c r="I7" s="1144"/>
      <c r="J7" s="1144"/>
      <c r="K7" s="1144"/>
      <c r="L7" s="1144"/>
      <c r="M7" s="1144"/>
      <c r="N7" s="1144"/>
      <c r="O7" s="1144"/>
      <c r="P7" s="1145"/>
      <c r="Q7" s="1205">
        <v>28173</v>
      </c>
      <c r="R7" s="1206"/>
      <c r="S7" s="1206"/>
      <c r="T7" s="1206"/>
      <c r="U7" s="1206"/>
      <c r="V7" s="1206">
        <v>27122</v>
      </c>
      <c r="W7" s="1206"/>
      <c r="X7" s="1206"/>
      <c r="Y7" s="1206"/>
      <c r="Z7" s="1206"/>
      <c r="AA7" s="1206">
        <v>1051</v>
      </c>
      <c r="AB7" s="1206"/>
      <c r="AC7" s="1206"/>
      <c r="AD7" s="1206"/>
      <c r="AE7" s="1207"/>
      <c r="AF7" s="1208">
        <v>817</v>
      </c>
      <c r="AG7" s="1209"/>
      <c r="AH7" s="1209"/>
      <c r="AI7" s="1209"/>
      <c r="AJ7" s="1210"/>
      <c r="AK7" s="1192">
        <v>1397</v>
      </c>
      <c r="AL7" s="1193"/>
      <c r="AM7" s="1193"/>
      <c r="AN7" s="1193"/>
      <c r="AO7" s="1193"/>
      <c r="AP7" s="1193">
        <v>22853</v>
      </c>
      <c r="AQ7" s="1193"/>
      <c r="AR7" s="1193"/>
      <c r="AS7" s="1193"/>
      <c r="AT7" s="1193"/>
      <c r="AU7" s="1194" t="s">
        <v>593</v>
      </c>
      <c r="AV7" s="1194"/>
      <c r="AW7" s="1194"/>
      <c r="AX7" s="1194"/>
      <c r="AY7" s="1195"/>
      <c r="AZ7" s="253"/>
      <c r="BA7" s="253"/>
      <c r="BB7" s="253"/>
      <c r="BC7" s="253"/>
      <c r="BD7" s="253"/>
      <c r="BE7" s="254"/>
      <c r="BF7" s="254"/>
      <c r="BG7" s="254"/>
      <c r="BH7" s="254"/>
      <c r="BI7" s="254"/>
      <c r="BJ7" s="254"/>
      <c r="BK7" s="254"/>
      <c r="BL7" s="254"/>
      <c r="BM7" s="254"/>
      <c r="BN7" s="254"/>
      <c r="BO7" s="254"/>
      <c r="BP7" s="254"/>
      <c r="BQ7" s="260">
        <v>1</v>
      </c>
      <c r="BR7" s="261"/>
      <c r="BS7" s="1196" t="s">
        <v>602</v>
      </c>
      <c r="BT7" s="1197"/>
      <c r="BU7" s="1197"/>
      <c r="BV7" s="1197"/>
      <c r="BW7" s="1197"/>
      <c r="BX7" s="1197"/>
      <c r="BY7" s="1197"/>
      <c r="BZ7" s="1197"/>
      <c r="CA7" s="1197"/>
      <c r="CB7" s="1197"/>
      <c r="CC7" s="1197"/>
      <c r="CD7" s="1197"/>
      <c r="CE7" s="1197"/>
      <c r="CF7" s="1197"/>
      <c r="CG7" s="1198"/>
      <c r="CH7" s="1189">
        <v>0</v>
      </c>
      <c r="CI7" s="1190"/>
      <c r="CJ7" s="1190"/>
      <c r="CK7" s="1190"/>
      <c r="CL7" s="1191"/>
      <c r="CM7" s="1189">
        <v>29</v>
      </c>
      <c r="CN7" s="1190"/>
      <c r="CO7" s="1190"/>
      <c r="CP7" s="1190"/>
      <c r="CQ7" s="1191"/>
      <c r="CR7" s="1189">
        <v>6</v>
      </c>
      <c r="CS7" s="1190"/>
      <c r="CT7" s="1190"/>
      <c r="CU7" s="1190"/>
      <c r="CV7" s="1191"/>
      <c r="CW7" s="1189">
        <v>0</v>
      </c>
      <c r="CX7" s="1190"/>
      <c r="CY7" s="1190"/>
      <c r="CZ7" s="1190"/>
      <c r="DA7" s="1191"/>
      <c r="DB7" s="1189" t="s">
        <v>594</v>
      </c>
      <c r="DC7" s="1190"/>
      <c r="DD7" s="1190"/>
      <c r="DE7" s="1190"/>
      <c r="DF7" s="1191"/>
      <c r="DG7" s="1189" t="s">
        <v>594</v>
      </c>
      <c r="DH7" s="1190"/>
      <c r="DI7" s="1190"/>
      <c r="DJ7" s="1190"/>
      <c r="DK7" s="1191"/>
      <c r="DL7" s="1189" t="s">
        <v>594</v>
      </c>
      <c r="DM7" s="1190"/>
      <c r="DN7" s="1190"/>
      <c r="DO7" s="1190"/>
      <c r="DP7" s="1191"/>
      <c r="DQ7" s="1189" t="s">
        <v>594</v>
      </c>
      <c r="DR7" s="1190"/>
      <c r="DS7" s="1190"/>
      <c r="DT7" s="1190"/>
      <c r="DU7" s="1191"/>
      <c r="DV7" s="1186"/>
      <c r="DW7" s="1187"/>
      <c r="DX7" s="1187"/>
      <c r="DY7" s="1187"/>
      <c r="DZ7" s="1188"/>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603</v>
      </c>
      <c r="BT8" s="1108"/>
      <c r="BU8" s="1108"/>
      <c r="BV8" s="1108"/>
      <c r="BW8" s="1108"/>
      <c r="BX8" s="1108"/>
      <c r="BY8" s="1108"/>
      <c r="BZ8" s="1108"/>
      <c r="CA8" s="1108"/>
      <c r="CB8" s="1108"/>
      <c r="CC8" s="1108"/>
      <c r="CD8" s="1108"/>
      <c r="CE8" s="1108"/>
      <c r="CF8" s="1108"/>
      <c r="CG8" s="1109"/>
      <c r="CH8" s="1082">
        <v>4</v>
      </c>
      <c r="CI8" s="1083"/>
      <c r="CJ8" s="1083"/>
      <c r="CK8" s="1083"/>
      <c r="CL8" s="1084"/>
      <c r="CM8" s="1082">
        <v>125</v>
      </c>
      <c r="CN8" s="1083"/>
      <c r="CO8" s="1083"/>
      <c r="CP8" s="1083"/>
      <c r="CQ8" s="1084"/>
      <c r="CR8" s="1082">
        <v>30</v>
      </c>
      <c r="CS8" s="1083"/>
      <c r="CT8" s="1083"/>
      <c r="CU8" s="1083"/>
      <c r="CV8" s="1084"/>
      <c r="CW8" s="1082">
        <v>43</v>
      </c>
      <c r="CX8" s="1083"/>
      <c r="CY8" s="1083"/>
      <c r="CZ8" s="1083"/>
      <c r="DA8" s="1084"/>
      <c r="DB8" s="1082" t="s">
        <v>594</v>
      </c>
      <c r="DC8" s="1083"/>
      <c r="DD8" s="1083"/>
      <c r="DE8" s="1083"/>
      <c r="DF8" s="1084"/>
      <c r="DG8" s="1082" t="s">
        <v>594</v>
      </c>
      <c r="DH8" s="1083"/>
      <c r="DI8" s="1083"/>
      <c r="DJ8" s="1083"/>
      <c r="DK8" s="1084"/>
      <c r="DL8" s="1082" t="s">
        <v>594</v>
      </c>
      <c r="DM8" s="1083"/>
      <c r="DN8" s="1083"/>
      <c r="DO8" s="1083"/>
      <c r="DP8" s="1084"/>
      <c r="DQ8" s="1082" t="s">
        <v>595</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604</v>
      </c>
      <c r="BT9" s="1108"/>
      <c r="BU9" s="1108"/>
      <c r="BV9" s="1108"/>
      <c r="BW9" s="1108"/>
      <c r="BX9" s="1108"/>
      <c r="BY9" s="1108"/>
      <c r="BZ9" s="1108"/>
      <c r="CA9" s="1108"/>
      <c r="CB9" s="1108"/>
      <c r="CC9" s="1108"/>
      <c r="CD9" s="1108"/>
      <c r="CE9" s="1108"/>
      <c r="CF9" s="1108"/>
      <c r="CG9" s="1109"/>
      <c r="CH9" s="1082">
        <v>39</v>
      </c>
      <c r="CI9" s="1083"/>
      <c r="CJ9" s="1083"/>
      <c r="CK9" s="1083"/>
      <c r="CL9" s="1084"/>
      <c r="CM9" s="1082">
        <v>49</v>
      </c>
      <c r="CN9" s="1083"/>
      <c r="CO9" s="1083"/>
      <c r="CP9" s="1083"/>
      <c r="CQ9" s="1084"/>
      <c r="CR9" s="1082">
        <v>11</v>
      </c>
      <c r="CS9" s="1083"/>
      <c r="CT9" s="1083"/>
      <c r="CU9" s="1083"/>
      <c r="CV9" s="1084"/>
      <c r="CW9" s="1082">
        <v>0</v>
      </c>
      <c r="CX9" s="1083"/>
      <c r="CY9" s="1083"/>
      <c r="CZ9" s="1083"/>
      <c r="DA9" s="1084"/>
      <c r="DB9" s="1082" t="s">
        <v>594</v>
      </c>
      <c r="DC9" s="1083"/>
      <c r="DD9" s="1083"/>
      <c r="DE9" s="1083"/>
      <c r="DF9" s="1084"/>
      <c r="DG9" s="1082" t="s">
        <v>594</v>
      </c>
      <c r="DH9" s="1083"/>
      <c r="DI9" s="1083"/>
      <c r="DJ9" s="1083"/>
      <c r="DK9" s="1084"/>
      <c r="DL9" s="1082" t="s">
        <v>594</v>
      </c>
      <c r="DM9" s="1083"/>
      <c r="DN9" s="1083"/>
      <c r="DO9" s="1083"/>
      <c r="DP9" s="1084"/>
      <c r="DQ9" s="1082" t="s">
        <v>594</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605</v>
      </c>
      <c r="BT10" s="1108"/>
      <c r="BU10" s="1108"/>
      <c r="BV10" s="1108"/>
      <c r="BW10" s="1108"/>
      <c r="BX10" s="1108"/>
      <c r="BY10" s="1108"/>
      <c r="BZ10" s="1108"/>
      <c r="CA10" s="1108"/>
      <c r="CB10" s="1108"/>
      <c r="CC10" s="1108"/>
      <c r="CD10" s="1108"/>
      <c r="CE10" s="1108"/>
      <c r="CF10" s="1108"/>
      <c r="CG10" s="1109"/>
      <c r="CH10" s="1082">
        <v>-144</v>
      </c>
      <c r="CI10" s="1083"/>
      <c r="CJ10" s="1083"/>
      <c r="CK10" s="1083"/>
      <c r="CL10" s="1084"/>
      <c r="CM10" s="1082">
        <v>2614</v>
      </c>
      <c r="CN10" s="1083"/>
      <c r="CO10" s="1083"/>
      <c r="CP10" s="1083"/>
      <c r="CQ10" s="1084"/>
      <c r="CR10" s="1082">
        <v>25</v>
      </c>
      <c r="CS10" s="1083"/>
      <c r="CT10" s="1083"/>
      <c r="CU10" s="1083"/>
      <c r="CV10" s="1084"/>
      <c r="CW10" s="1082">
        <v>1</v>
      </c>
      <c r="CX10" s="1083"/>
      <c r="CY10" s="1083"/>
      <c r="CZ10" s="1083"/>
      <c r="DA10" s="1084"/>
      <c r="DB10" s="1082" t="s">
        <v>594</v>
      </c>
      <c r="DC10" s="1083"/>
      <c r="DD10" s="1083"/>
      <c r="DE10" s="1083"/>
      <c r="DF10" s="1084"/>
      <c r="DG10" s="1082" t="s">
        <v>594</v>
      </c>
      <c r="DH10" s="1083"/>
      <c r="DI10" s="1083"/>
      <c r="DJ10" s="1083"/>
      <c r="DK10" s="1084"/>
      <c r="DL10" s="1082" t="s">
        <v>594</v>
      </c>
      <c r="DM10" s="1083"/>
      <c r="DN10" s="1083"/>
      <c r="DO10" s="1083"/>
      <c r="DP10" s="1084"/>
      <c r="DQ10" s="1082" t="s">
        <v>594</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386</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387</v>
      </c>
      <c r="B23" s="1037" t="s">
        <v>388</v>
      </c>
      <c r="C23" s="1038"/>
      <c r="D23" s="1038"/>
      <c r="E23" s="1038"/>
      <c r="F23" s="1038"/>
      <c r="G23" s="1038"/>
      <c r="H23" s="1038"/>
      <c r="I23" s="1038"/>
      <c r="J23" s="1038"/>
      <c r="K23" s="1038"/>
      <c r="L23" s="1038"/>
      <c r="M23" s="1038"/>
      <c r="N23" s="1038"/>
      <c r="O23" s="1038"/>
      <c r="P23" s="1039"/>
      <c r="Q23" s="1161">
        <v>28173</v>
      </c>
      <c r="R23" s="1162"/>
      <c r="S23" s="1162"/>
      <c r="T23" s="1162"/>
      <c r="U23" s="1162"/>
      <c r="V23" s="1162">
        <v>27122</v>
      </c>
      <c r="W23" s="1162"/>
      <c r="X23" s="1162"/>
      <c r="Y23" s="1162"/>
      <c r="Z23" s="1162"/>
      <c r="AA23" s="1162">
        <v>1051</v>
      </c>
      <c r="AB23" s="1162"/>
      <c r="AC23" s="1162"/>
      <c r="AD23" s="1162"/>
      <c r="AE23" s="1163"/>
      <c r="AF23" s="1164">
        <v>817</v>
      </c>
      <c r="AG23" s="1162"/>
      <c r="AH23" s="1162"/>
      <c r="AI23" s="1162"/>
      <c r="AJ23" s="1165"/>
      <c r="AK23" s="1166"/>
      <c r="AL23" s="1167"/>
      <c r="AM23" s="1167"/>
      <c r="AN23" s="1167"/>
      <c r="AO23" s="1167"/>
      <c r="AP23" s="1162">
        <v>22853</v>
      </c>
      <c r="AQ23" s="1162"/>
      <c r="AR23" s="1162"/>
      <c r="AS23" s="1162"/>
      <c r="AT23" s="1162"/>
      <c r="AU23" s="1168"/>
      <c r="AV23" s="1168"/>
      <c r="AW23" s="1168"/>
      <c r="AX23" s="1168"/>
      <c r="AY23" s="1169"/>
      <c r="AZ23" s="1158" t="s">
        <v>389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390</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391</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368</v>
      </c>
      <c r="B26" s="1089"/>
      <c r="C26" s="1089"/>
      <c r="D26" s="1089"/>
      <c r="E26" s="1089"/>
      <c r="F26" s="1089"/>
      <c r="G26" s="1089"/>
      <c r="H26" s="1089"/>
      <c r="I26" s="1089"/>
      <c r="J26" s="1089"/>
      <c r="K26" s="1089"/>
      <c r="L26" s="1089"/>
      <c r="M26" s="1089"/>
      <c r="N26" s="1089"/>
      <c r="O26" s="1089"/>
      <c r="P26" s="1090"/>
      <c r="Q26" s="1094" t="s">
        <v>392</v>
      </c>
      <c r="R26" s="1095"/>
      <c r="S26" s="1095"/>
      <c r="T26" s="1095"/>
      <c r="U26" s="1096"/>
      <c r="V26" s="1094" t="s">
        <v>393</v>
      </c>
      <c r="W26" s="1095"/>
      <c r="X26" s="1095"/>
      <c r="Y26" s="1095"/>
      <c r="Z26" s="1096"/>
      <c r="AA26" s="1094" t="s">
        <v>394</v>
      </c>
      <c r="AB26" s="1095"/>
      <c r="AC26" s="1095"/>
      <c r="AD26" s="1095"/>
      <c r="AE26" s="1095"/>
      <c r="AF26" s="1152" t="s">
        <v>395</v>
      </c>
      <c r="AG26" s="1101"/>
      <c r="AH26" s="1101"/>
      <c r="AI26" s="1101"/>
      <c r="AJ26" s="1153"/>
      <c r="AK26" s="1095" t="s">
        <v>396</v>
      </c>
      <c r="AL26" s="1095"/>
      <c r="AM26" s="1095"/>
      <c r="AN26" s="1095"/>
      <c r="AO26" s="1096"/>
      <c r="AP26" s="1094" t="s">
        <v>397</v>
      </c>
      <c r="AQ26" s="1095"/>
      <c r="AR26" s="1095"/>
      <c r="AS26" s="1095"/>
      <c r="AT26" s="1096"/>
      <c r="AU26" s="1094" t="s">
        <v>398</v>
      </c>
      <c r="AV26" s="1095"/>
      <c r="AW26" s="1095"/>
      <c r="AX26" s="1095"/>
      <c r="AY26" s="1096"/>
      <c r="AZ26" s="1094" t="s">
        <v>399</v>
      </c>
      <c r="BA26" s="1095"/>
      <c r="BB26" s="1095"/>
      <c r="BC26" s="1095"/>
      <c r="BD26" s="1096"/>
      <c r="BE26" s="1094" t="s">
        <v>375</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400</v>
      </c>
      <c r="C28" s="1144"/>
      <c r="D28" s="1144"/>
      <c r="E28" s="1144"/>
      <c r="F28" s="1144"/>
      <c r="G28" s="1144"/>
      <c r="H28" s="1144"/>
      <c r="I28" s="1144"/>
      <c r="J28" s="1144"/>
      <c r="K28" s="1144"/>
      <c r="L28" s="1144"/>
      <c r="M28" s="1144"/>
      <c r="N28" s="1144"/>
      <c r="O28" s="1144"/>
      <c r="P28" s="1145"/>
      <c r="Q28" s="1146">
        <v>5311</v>
      </c>
      <c r="R28" s="1147"/>
      <c r="S28" s="1147"/>
      <c r="T28" s="1147"/>
      <c r="U28" s="1147"/>
      <c r="V28" s="1147">
        <v>5080</v>
      </c>
      <c r="W28" s="1147"/>
      <c r="X28" s="1147"/>
      <c r="Y28" s="1147"/>
      <c r="Z28" s="1147"/>
      <c r="AA28" s="1147">
        <v>231</v>
      </c>
      <c r="AB28" s="1147"/>
      <c r="AC28" s="1147"/>
      <c r="AD28" s="1147"/>
      <c r="AE28" s="1148"/>
      <c r="AF28" s="1149">
        <v>231</v>
      </c>
      <c r="AG28" s="1147"/>
      <c r="AH28" s="1147"/>
      <c r="AI28" s="1147"/>
      <c r="AJ28" s="1150"/>
      <c r="AK28" s="1151">
        <v>406</v>
      </c>
      <c r="AL28" s="1139"/>
      <c r="AM28" s="1139"/>
      <c r="AN28" s="1139"/>
      <c r="AO28" s="1139"/>
      <c r="AP28" s="1139" t="s">
        <v>594</v>
      </c>
      <c r="AQ28" s="1139"/>
      <c r="AR28" s="1139"/>
      <c r="AS28" s="1139"/>
      <c r="AT28" s="1139"/>
      <c r="AU28" s="1139" t="s">
        <v>594</v>
      </c>
      <c r="AV28" s="1139"/>
      <c r="AW28" s="1139"/>
      <c r="AX28" s="1139"/>
      <c r="AY28" s="1139"/>
      <c r="AZ28" s="1140" t="s">
        <v>594</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401</v>
      </c>
      <c r="C29" s="1131"/>
      <c r="D29" s="1131"/>
      <c r="E29" s="1131"/>
      <c r="F29" s="1131"/>
      <c r="G29" s="1131"/>
      <c r="H29" s="1131"/>
      <c r="I29" s="1131"/>
      <c r="J29" s="1131"/>
      <c r="K29" s="1131"/>
      <c r="L29" s="1131"/>
      <c r="M29" s="1131"/>
      <c r="N29" s="1131"/>
      <c r="O29" s="1131"/>
      <c r="P29" s="1132"/>
      <c r="Q29" s="1136">
        <v>6525</v>
      </c>
      <c r="R29" s="1137"/>
      <c r="S29" s="1137"/>
      <c r="T29" s="1137"/>
      <c r="U29" s="1137"/>
      <c r="V29" s="1137">
        <v>6513</v>
      </c>
      <c r="W29" s="1137"/>
      <c r="X29" s="1137"/>
      <c r="Y29" s="1137"/>
      <c r="Z29" s="1137"/>
      <c r="AA29" s="1137">
        <v>12</v>
      </c>
      <c r="AB29" s="1137"/>
      <c r="AC29" s="1137"/>
      <c r="AD29" s="1137"/>
      <c r="AE29" s="1138"/>
      <c r="AF29" s="1112">
        <v>12</v>
      </c>
      <c r="AG29" s="1113"/>
      <c r="AH29" s="1113"/>
      <c r="AI29" s="1113"/>
      <c r="AJ29" s="1114"/>
      <c r="AK29" s="1073">
        <v>1170</v>
      </c>
      <c r="AL29" s="1064"/>
      <c r="AM29" s="1064"/>
      <c r="AN29" s="1064"/>
      <c r="AO29" s="1064"/>
      <c r="AP29" s="1064" t="s">
        <v>594</v>
      </c>
      <c r="AQ29" s="1064"/>
      <c r="AR29" s="1064"/>
      <c r="AS29" s="1064"/>
      <c r="AT29" s="1064"/>
      <c r="AU29" s="1064" t="s">
        <v>594</v>
      </c>
      <c r="AV29" s="1064"/>
      <c r="AW29" s="1064"/>
      <c r="AX29" s="1064"/>
      <c r="AY29" s="1064"/>
      <c r="AZ29" s="1135" t="s">
        <v>594</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402</v>
      </c>
      <c r="C30" s="1131"/>
      <c r="D30" s="1131"/>
      <c r="E30" s="1131"/>
      <c r="F30" s="1131"/>
      <c r="G30" s="1131"/>
      <c r="H30" s="1131"/>
      <c r="I30" s="1131"/>
      <c r="J30" s="1131"/>
      <c r="K30" s="1131"/>
      <c r="L30" s="1131"/>
      <c r="M30" s="1131"/>
      <c r="N30" s="1131"/>
      <c r="O30" s="1131"/>
      <c r="P30" s="1132"/>
      <c r="Q30" s="1136">
        <v>568</v>
      </c>
      <c r="R30" s="1137"/>
      <c r="S30" s="1137"/>
      <c r="T30" s="1137"/>
      <c r="U30" s="1137"/>
      <c r="V30" s="1137">
        <v>565</v>
      </c>
      <c r="W30" s="1137"/>
      <c r="X30" s="1137"/>
      <c r="Y30" s="1137"/>
      <c r="Z30" s="1137"/>
      <c r="AA30" s="1137">
        <v>3</v>
      </c>
      <c r="AB30" s="1137"/>
      <c r="AC30" s="1137"/>
      <c r="AD30" s="1137"/>
      <c r="AE30" s="1138"/>
      <c r="AF30" s="1112">
        <v>3</v>
      </c>
      <c r="AG30" s="1113"/>
      <c r="AH30" s="1113"/>
      <c r="AI30" s="1113"/>
      <c r="AJ30" s="1114"/>
      <c r="AK30" s="1073">
        <v>187</v>
      </c>
      <c r="AL30" s="1064"/>
      <c r="AM30" s="1064"/>
      <c r="AN30" s="1064"/>
      <c r="AO30" s="1064"/>
      <c r="AP30" s="1064" t="s">
        <v>595</v>
      </c>
      <c r="AQ30" s="1064"/>
      <c r="AR30" s="1064"/>
      <c r="AS30" s="1064"/>
      <c r="AT30" s="1064"/>
      <c r="AU30" s="1064" t="s">
        <v>594</v>
      </c>
      <c r="AV30" s="1064"/>
      <c r="AW30" s="1064"/>
      <c r="AX30" s="1064"/>
      <c r="AY30" s="1064"/>
      <c r="AZ30" s="1135" t="s">
        <v>594</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403</v>
      </c>
      <c r="C31" s="1131"/>
      <c r="D31" s="1131"/>
      <c r="E31" s="1131"/>
      <c r="F31" s="1131"/>
      <c r="G31" s="1131"/>
      <c r="H31" s="1131"/>
      <c r="I31" s="1131"/>
      <c r="J31" s="1131"/>
      <c r="K31" s="1131"/>
      <c r="L31" s="1131"/>
      <c r="M31" s="1131"/>
      <c r="N31" s="1131"/>
      <c r="O31" s="1131"/>
      <c r="P31" s="1132"/>
      <c r="Q31" s="1136">
        <v>480</v>
      </c>
      <c r="R31" s="1137"/>
      <c r="S31" s="1137"/>
      <c r="T31" s="1137"/>
      <c r="U31" s="1137"/>
      <c r="V31" s="1137">
        <v>534</v>
      </c>
      <c r="W31" s="1137"/>
      <c r="X31" s="1137"/>
      <c r="Y31" s="1137"/>
      <c r="Z31" s="1137"/>
      <c r="AA31" s="1137">
        <v>-54</v>
      </c>
      <c r="AB31" s="1137"/>
      <c r="AC31" s="1137"/>
      <c r="AD31" s="1137"/>
      <c r="AE31" s="1138"/>
      <c r="AF31" s="1112">
        <v>697</v>
      </c>
      <c r="AG31" s="1113"/>
      <c r="AH31" s="1113"/>
      <c r="AI31" s="1113"/>
      <c r="AJ31" s="1114"/>
      <c r="AK31" s="1073">
        <v>90</v>
      </c>
      <c r="AL31" s="1064"/>
      <c r="AM31" s="1064"/>
      <c r="AN31" s="1064"/>
      <c r="AO31" s="1064"/>
      <c r="AP31" s="1064">
        <v>3442</v>
      </c>
      <c r="AQ31" s="1064"/>
      <c r="AR31" s="1064"/>
      <c r="AS31" s="1064"/>
      <c r="AT31" s="1064"/>
      <c r="AU31" s="1064">
        <v>702</v>
      </c>
      <c r="AV31" s="1064"/>
      <c r="AW31" s="1064"/>
      <c r="AX31" s="1064"/>
      <c r="AY31" s="1064"/>
      <c r="AZ31" s="1135" t="s">
        <v>594</v>
      </c>
      <c r="BA31" s="1135"/>
      <c r="BB31" s="1135"/>
      <c r="BC31" s="1135"/>
      <c r="BD31" s="1135"/>
      <c r="BE31" s="1125" t="s">
        <v>404</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405</v>
      </c>
      <c r="C32" s="1131"/>
      <c r="D32" s="1131"/>
      <c r="E32" s="1131"/>
      <c r="F32" s="1131"/>
      <c r="G32" s="1131"/>
      <c r="H32" s="1131"/>
      <c r="I32" s="1131"/>
      <c r="J32" s="1131"/>
      <c r="K32" s="1131"/>
      <c r="L32" s="1131"/>
      <c r="M32" s="1131"/>
      <c r="N32" s="1131"/>
      <c r="O32" s="1131"/>
      <c r="P32" s="1132"/>
      <c r="Q32" s="1136">
        <v>3493</v>
      </c>
      <c r="R32" s="1137"/>
      <c r="S32" s="1137"/>
      <c r="T32" s="1137"/>
      <c r="U32" s="1137"/>
      <c r="V32" s="1137">
        <v>3654</v>
      </c>
      <c r="W32" s="1137"/>
      <c r="X32" s="1137"/>
      <c r="Y32" s="1137"/>
      <c r="Z32" s="1137"/>
      <c r="AA32" s="1137">
        <v>-161</v>
      </c>
      <c r="AB32" s="1137"/>
      <c r="AC32" s="1137"/>
      <c r="AD32" s="1137"/>
      <c r="AE32" s="1138"/>
      <c r="AF32" s="1112">
        <v>1114</v>
      </c>
      <c r="AG32" s="1113"/>
      <c r="AH32" s="1113"/>
      <c r="AI32" s="1113"/>
      <c r="AJ32" s="1114"/>
      <c r="AK32" s="1073">
        <v>369</v>
      </c>
      <c r="AL32" s="1064"/>
      <c r="AM32" s="1064"/>
      <c r="AN32" s="1064"/>
      <c r="AO32" s="1064"/>
      <c r="AP32" s="1064">
        <v>2353</v>
      </c>
      <c r="AQ32" s="1064"/>
      <c r="AR32" s="1064"/>
      <c r="AS32" s="1064"/>
      <c r="AT32" s="1064"/>
      <c r="AU32" s="1064">
        <v>1546</v>
      </c>
      <c r="AV32" s="1064"/>
      <c r="AW32" s="1064"/>
      <c r="AX32" s="1064"/>
      <c r="AY32" s="1064"/>
      <c r="AZ32" s="1135" t="s">
        <v>594</v>
      </c>
      <c r="BA32" s="1135"/>
      <c r="BB32" s="1135"/>
      <c r="BC32" s="1135"/>
      <c r="BD32" s="1135"/>
      <c r="BE32" s="1125" t="s">
        <v>406</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407</v>
      </c>
      <c r="C33" s="1131"/>
      <c r="D33" s="1131"/>
      <c r="E33" s="1131"/>
      <c r="F33" s="1131"/>
      <c r="G33" s="1131"/>
      <c r="H33" s="1131"/>
      <c r="I33" s="1131"/>
      <c r="J33" s="1131"/>
      <c r="K33" s="1131"/>
      <c r="L33" s="1131"/>
      <c r="M33" s="1131"/>
      <c r="N33" s="1131"/>
      <c r="O33" s="1131"/>
      <c r="P33" s="1132"/>
      <c r="Q33" s="1136">
        <v>99</v>
      </c>
      <c r="R33" s="1137"/>
      <c r="S33" s="1137"/>
      <c r="T33" s="1137"/>
      <c r="U33" s="1137"/>
      <c r="V33" s="1137">
        <v>68</v>
      </c>
      <c r="W33" s="1137"/>
      <c r="X33" s="1137"/>
      <c r="Y33" s="1137"/>
      <c r="Z33" s="1137"/>
      <c r="AA33" s="1137">
        <v>31</v>
      </c>
      <c r="AB33" s="1137"/>
      <c r="AC33" s="1137"/>
      <c r="AD33" s="1137"/>
      <c r="AE33" s="1138"/>
      <c r="AF33" s="1112">
        <v>87</v>
      </c>
      <c r="AG33" s="1113"/>
      <c r="AH33" s="1113"/>
      <c r="AI33" s="1113"/>
      <c r="AJ33" s="1114"/>
      <c r="AK33" s="1073">
        <v>11</v>
      </c>
      <c r="AL33" s="1064"/>
      <c r="AM33" s="1064"/>
      <c r="AN33" s="1064"/>
      <c r="AO33" s="1064"/>
      <c r="AP33" s="1064" t="s">
        <v>594</v>
      </c>
      <c r="AQ33" s="1064"/>
      <c r="AR33" s="1064"/>
      <c r="AS33" s="1064"/>
      <c r="AT33" s="1064"/>
      <c r="AU33" s="1064" t="s">
        <v>594</v>
      </c>
      <c r="AV33" s="1064"/>
      <c r="AW33" s="1064"/>
      <c r="AX33" s="1064"/>
      <c r="AY33" s="1064"/>
      <c r="AZ33" s="1135" t="s">
        <v>594</v>
      </c>
      <c r="BA33" s="1135"/>
      <c r="BB33" s="1135"/>
      <c r="BC33" s="1135"/>
      <c r="BD33" s="1135"/>
      <c r="BE33" s="1125" t="s">
        <v>408</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409</v>
      </c>
      <c r="C34" s="1131"/>
      <c r="D34" s="1131"/>
      <c r="E34" s="1131"/>
      <c r="F34" s="1131"/>
      <c r="G34" s="1131"/>
      <c r="H34" s="1131"/>
      <c r="I34" s="1131"/>
      <c r="J34" s="1131"/>
      <c r="K34" s="1131"/>
      <c r="L34" s="1131"/>
      <c r="M34" s="1131"/>
      <c r="N34" s="1131"/>
      <c r="O34" s="1131"/>
      <c r="P34" s="1132"/>
      <c r="Q34" s="1136">
        <v>221</v>
      </c>
      <c r="R34" s="1137"/>
      <c r="S34" s="1137"/>
      <c r="T34" s="1137"/>
      <c r="U34" s="1137"/>
      <c r="V34" s="1137">
        <v>189</v>
      </c>
      <c r="W34" s="1137"/>
      <c r="X34" s="1137"/>
      <c r="Y34" s="1137"/>
      <c r="Z34" s="1137"/>
      <c r="AA34" s="1137">
        <v>32</v>
      </c>
      <c r="AB34" s="1137"/>
      <c r="AC34" s="1137"/>
      <c r="AD34" s="1137"/>
      <c r="AE34" s="1138"/>
      <c r="AF34" s="1112">
        <v>32</v>
      </c>
      <c r="AG34" s="1113"/>
      <c r="AH34" s="1113"/>
      <c r="AI34" s="1113"/>
      <c r="AJ34" s="1114"/>
      <c r="AK34" s="1073">
        <v>124</v>
      </c>
      <c r="AL34" s="1064"/>
      <c r="AM34" s="1064"/>
      <c r="AN34" s="1064"/>
      <c r="AO34" s="1064"/>
      <c r="AP34" s="1064">
        <v>760</v>
      </c>
      <c r="AQ34" s="1064"/>
      <c r="AR34" s="1064"/>
      <c r="AS34" s="1064"/>
      <c r="AT34" s="1064"/>
      <c r="AU34" s="1064">
        <v>753</v>
      </c>
      <c r="AV34" s="1064"/>
      <c r="AW34" s="1064"/>
      <c r="AX34" s="1064"/>
      <c r="AY34" s="1064"/>
      <c r="AZ34" s="1135" t="s">
        <v>594</v>
      </c>
      <c r="BA34" s="1135"/>
      <c r="BB34" s="1135"/>
      <c r="BC34" s="1135"/>
      <c r="BD34" s="1135"/>
      <c r="BE34" s="1125" t="s">
        <v>410</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411</v>
      </c>
      <c r="C35" s="1131"/>
      <c r="D35" s="1131"/>
      <c r="E35" s="1131"/>
      <c r="F35" s="1131"/>
      <c r="G35" s="1131"/>
      <c r="H35" s="1131"/>
      <c r="I35" s="1131"/>
      <c r="J35" s="1131"/>
      <c r="K35" s="1131"/>
      <c r="L35" s="1131"/>
      <c r="M35" s="1131"/>
      <c r="N35" s="1131"/>
      <c r="O35" s="1131"/>
      <c r="P35" s="1132"/>
      <c r="Q35" s="1136">
        <v>88</v>
      </c>
      <c r="R35" s="1137"/>
      <c r="S35" s="1137"/>
      <c r="T35" s="1137"/>
      <c r="U35" s="1137"/>
      <c r="V35" s="1137">
        <v>66</v>
      </c>
      <c r="W35" s="1137"/>
      <c r="X35" s="1137"/>
      <c r="Y35" s="1137"/>
      <c r="Z35" s="1137"/>
      <c r="AA35" s="1137">
        <v>22</v>
      </c>
      <c r="AB35" s="1137"/>
      <c r="AC35" s="1137"/>
      <c r="AD35" s="1137"/>
      <c r="AE35" s="1138"/>
      <c r="AF35" s="1112">
        <v>22</v>
      </c>
      <c r="AG35" s="1113"/>
      <c r="AH35" s="1113"/>
      <c r="AI35" s="1113"/>
      <c r="AJ35" s="1114"/>
      <c r="AK35" s="1073">
        <v>32</v>
      </c>
      <c r="AL35" s="1064"/>
      <c r="AM35" s="1064"/>
      <c r="AN35" s="1064"/>
      <c r="AO35" s="1064"/>
      <c r="AP35" s="1064">
        <v>243</v>
      </c>
      <c r="AQ35" s="1064"/>
      <c r="AR35" s="1064"/>
      <c r="AS35" s="1064"/>
      <c r="AT35" s="1064"/>
      <c r="AU35" s="1064">
        <v>234</v>
      </c>
      <c r="AV35" s="1064"/>
      <c r="AW35" s="1064"/>
      <c r="AX35" s="1064"/>
      <c r="AY35" s="1064"/>
      <c r="AZ35" s="1135" t="s">
        <v>594</v>
      </c>
      <c r="BA35" s="1135"/>
      <c r="BB35" s="1135"/>
      <c r="BC35" s="1135"/>
      <c r="BD35" s="1135"/>
      <c r="BE35" s="1125" t="s">
        <v>412</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413</v>
      </c>
      <c r="C36" s="1131"/>
      <c r="D36" s="1131"/>
      <c r="E36" s="1131"/>
      <c r="F36" s="1131"/>
      <c r="G36" s="1131"/>
      <c r="H36" s="1131"/>
      <c r="I36" s="1131"/>
      <c r="J36" s="1131"/>
      <c r="K36" s="1131"/>
      <c r="L36" s="1131"/>
      <c r="M36" s="1131"/>
      <c r="N36" s="1131"/>
      <c r="O36" s="1131"/>
      <c r="P36" s="1132"/>
      <c r="Q36" s="1136">
        <v>45</v>
      </c>
      <c r="R36" s="1137"/>
      <c r="S36" s="1137"/>
      <c r="T36" s="1137"/>
      <c r="U36" s="1137"/>
      <c r="V36" s="1137">
        <v>38</v>
      </c>
      <c r="W36" s="1137"/>
      <c r="X36" s="1137"/>
      <c r="Y36" s="1137"/>
      <c r="Z36" s="1137"/>
      <c r="AA36" s="1137">
        <v>7</v>
      </c>
      <c r="AB36" s="1137"/>
      <c r="AC36" s="1137"/>
      <c r="AD36" s="1137"/>
      <c r="AE36" s="1138"/>
      <c r="AF36" s="1112">
        <v>7</v>
      </c>
      <c r="AG36" s="1113"/>
      <c r="AH36" s="1113"/>
      <c r="AI36" s="1113"/>
      <c r="AJ36" s="1114"/>
      <c r="AK36" s="1073">
        <v>14</v>
      </c>
      <c r="AL36" s="1064"/>
      <c r="AM36" s="1064"/>
      <c r="AN36" s="1064"/>
      <c r="AO36" s="1064"/>
      <c r="AP36" s="1064">
        <v>36</v>
      </c>
      <c r="AQ36" s="1064"/>
      <c r="AR36" s="1064"/>
      <c r="AS36" s="1064"/>
      <c r="AT36" s="1064"/>
      <c r="AU36" s="1064">
        <v>36</v>
      </c>
      <c r="AV36" s="1064"/>
      <c r="AW36" s="1064"/>
      <c r="AX36" s="1064"/>
      <c r="AY36" s="1064"/>
      <c r="AZ36" s="1135" t="s">
        <v>594</v>
      </c>
      <c r="BA36" s="1135"/>
      <c r="BB36" s="1135"/>
      <c r="BC36" s="1135"/>
      <c r="BD36" s="1135"/>
      <c r="BE36" s="1125" t="s">
        <v>414</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415</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387</v>
      </c>
      <c r="B63" s="1037" t="s">
        <v>416</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2205</v>
      </c>
      <c r="AG63" s="1052"/>
      <c r="AH63" s="1052"/>
      <c r="AI63" s="1052"/>
      <c r="AJ63" s="1123"/>
      <c r="AK63" s="1124"/>
      <c r="AL63" s="1056"/>
      <c r="AM63" s="1056"/>
      <c r="AN63" s="1056"/>
      <c r="AO63" s="1056"/>
      <c r="AP63" s="1052">
        <v>6834</v>
      </c>
      <c r="AQ63" s="1052"/>
      <c r="AR63" s="1052"/>
      <c r="AS63" s="1052"/>
      <c r="AT63" s="1052"/>
      <c r="AU63" s="1052">
        <v>3271</v>
      </c>
      <c r="AV63" s="1052"/>
      <c r="AW63" s="1052"/>
      <c r="AX63" s="1052"/>
      <c r="AY63" s="1052"/>
      <c r="AZ63" s="1118"/>
      <c r="BA63" s="1118"/>
      <c r="BB63" s="1118"/>
      <c r="BC63" s="1118"/>
      <c r="BD63" s="1118"/>
      <c r="BE63" s="1053"/>
      <c r="BF63" s="1053"/>
      <c r="BG63" s="1053"/>
      <c r="BH63" s="1053"/>
      <c r="BI63" s="1054"/>
      <c r="BJ63" s="1119" t="s">
        <v>417</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419</v>
      </c>
      <c r="B66" s="1089"/>
      <c r="C66" s="1089"/>
      <c r="D66" s="1089"/>
      <c r="E66" s="1089"/>
      <c r="F66" s="1089"/>
      <c r="G66" s="1089"/>
      <c r="H66" s="1089"/>
      <c r="I66" s="1089"/>
      <c r="J66" s="1089"/>
      <c r="K66" s="1089"/>
      <c r="L66" s="1089"/>
      <c r="M66" s="1089"/>
      <c r="N66" s="1089"/>
      <c r="O66" s="1089"/>
      <c r="P66" s="1090"/>
      <c r="Q66" s="1094" t="s">
        <v>420</v>
      </c>
      <c r="R66" s="1095"/>
      <c r="S66" s="1095"/>
      <c r="T66" s="1095"/>
      <c r="U66" s="1096"/>
      <c r="V66" s="1094" t="s">
        <v>393</v>
      </c>
      <c r="W66" s="1095"/>
      <c r="X66" s="1095"/>
      <c r="Y66" s="1095"/>
      <c r="Z66" s="1096"/>
      <c r="AA66" s="1094" t="s">
        <v>421</v>
      </c>
      <c r="AB66" s="1095"/>
      <c r="AC66" s="1095"/>
      <c r="AD66" s="1095"/>
      <c r="AE66" s="1096"/>
      <c r="AF66" s="1100" t="s">
        <v>422</v>
      </c>
      <c r="AG66" s="1101"/>
      <c r="AH66" s="1101"/>
      <c r="AI66" s="1101"/>
      <c r="AJ66" s="1102"/>
      <c r="AK66" s="1094" t="s">
        <v>423</v>
      </c>
      <c r="AL66" s="1089"/>
      <c r="AM66" s="1089"/>
      <c r="AN66" s="1089"/>
      <c r="AO66" s="1090"/>
      <c r="AP66" s="1094" t="s">
        <v>397</v>
      </c>
      <c r="AQ66" s="1095"/>
      <c r="AR66" s="1095"/>
      <c r="AS66" s="1095"/>
      <c r="AT66" s="1096"/>
      <c r="AU66" s="1094" t="s">
        <v>424</v>
      </c>
      <c r="AV66" s="1095"/>
      <c r="AW66" s="1095"/>
      <c r="AX66" s="1095"/>
      <c r="AY66" s="1096"/>
      <c r="AZ66" s="1094" t="s">
        <v>375</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5" t="s">
        <v>596</v>
      </c>
      <c r="C68" s="1076"/>
      <c r="D68" s="1076"/>
      <c r="E68" s="1076"/>
      <c r="F68" s="1076"/>
      <c r="G68" s="1076"/>
      <c r="H68" s="1076"/>
      <c r="I68" s="1076"/>
      <c r="J68" s="1076"/>
      <c r="K68" s="1076"/>
      <c r="L68" s="1076"/>
      <c r="M68" s="1076"/>
      <c r="N68" s="1076"/>
      <c r="O68" s="1076"/>
      <c r="P68" s="1077"/>
      <c r="Q68" s="1081">
        <v>2022</v>
      </c>
      <c r="R68" s="1078"/>
      <c r="S68" s="1078"/>
      <c r="T68" s="1078"/>
      <c r="U68" s="1078"/>
      <c r="V68" s="1078">
        <v>1992</v>
      </c>
      <c r="W68" s="1078"/>
      <c r="X68" s="1078"/>
      <c r="Y68" s="1078"/>
      <c r="Z68" s="1078"/>
      <c r="AA68" s="1078">
        <v>30</v>
      </c>
      <c r="AB68" s="1078"/>
      <c r="AC68" s="1078"/>
      <c r="AD68" s="1078"/>
      <c r="AE68" s="1078"/>
      <c r="AF68" s="1078">
        <v>30</v>
      </c>
      <c r="AG68" s="1078"/>
      <c r="AH68" s="1078"/>
      <c r="AI68" s="1078"/>
      <c r="AJ68" s="1078"/>
      <c r="AK68" s="1078">
        <v>80</v>
      </c>
      <c r="AL68" s="1078"/>
      <c r="AM68" s="1078"/>
      <c r="AN68" s="1078"/>
      <c r="AO68" s="1078"/>
      <c r="AP68" s="1078" t="s">
        <v>611</v>
      </c>
      <c r="AQ68" s="1078"/>
      <c r="AR68" s="1078"/>
      <c r="AS68" s="1078"/>
      <c r="AT68" s="1078"/>
      <c r="AU68" s="1078" t="s">
        <v>612</v>
      </c>
      <c r="AV68" s="1078"/>
      <c r="AW68" s="1078"/>
      <c r="AX68" s="1078"/>
      <c r="AY68" s="1078"/>
      <c r="AZ68" s="1079" t="s">
        <v>613</v>
      </c>
      <c r="BA68" s="1079"/>
      <c r="BB68" s="1079"/>
      <c r="BC68" s="1079"/>
      <c r="BD68" s="1080"/>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597</v>
      </c>
      <c r="C69" s="1068"/>
      <c r="D69" s="1068"/>
      <c r="E69" s="1068"/>
      <c r="F69" s="1068"/>
      <c r="G69" s="1068"/>
      <c r="H69" s="1068"/>
      <c r="I69" s="1068"/>
      <c r="J69" s="1068"/>
      <c r="K69" s="1068"/>
      <c r="L69" s="1068"/>
      <c r="M69" s="1068"/>
      <c r="N69" s="1068"/>
      <c r="O69" s="1068"/>
      <c r="P69" s="1069"/>
      <c r="Q69" s="1070">
        <v>365</v>
      </c>
      <c r="R69" s="1064"/>
      <c r="S69" s="1064"/>
      <c r="T69" s="1064"/>
      <c r="U69" s="1064"/>
      <c r="V69" s="1064">
        <v>365</v>
      </c>
      <c r="W69" s="1064"/>
      <c r="X69" s="1064"/>
      <c r="Y69" s="1064"/>
      <c r="Z69" s="1064"/>
      <c r="AA69" s="1064">
        <v>1</v>
      </c>
      <c r="AB69" s="1064"/>
      <c r="AC69" s="1064"/>
      <c r="AD69" s="1064"/>
      <c r="AE69" s="1064"/>
      <c r="AF69" s="1064">
        <v>1</v>
      </c>
      <c r="AG69" s="1064"/>
      <c r="AH69" s="1064"/>
      <c r="AI69" s="1064"/>
      <c r="AJ69" s="1064"/>
      <c r="AK69" s="1064">
        <v>6</v>
      </c>
      <c r="AL69" s="1064"/>
      <c r="AM69" s="1064"/>
      <c r="AN69" s="1064"/>
      <c r="AO69" s="1064"/>
      <c r="AP69" s="1064" t="s">
        <v>614</v>
      </c>
      <c r="AQ69" s="1064"/>
      <c r="AR69" s="1064"/>
      <c r="AS69" s="1064"/>
      <c r="AT69" s="1064"/>
      <c r="AU69" s="1064" t="s">
        <v>615</v>
      </c>
      <c r="AV69" s="1064"/>
      <c r="AW69" s="1064"/>
      <c r="AX69" s="1064"/>
      <c r="AY69" s="1064"/>
      <c r="AZ69" s="1065" t="s">
        <v>616</v>
      </c>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598</v>
      </c>
      <c r="C70" s="1068"/>
      <c r="D70" s="1068"/>
      <c r="E70" s="1068"/>
      <c r="F70" s="1068"/>
      <c r="G70" s="1068"/>
      <c r="H70" s="1068"/>
      <c r="I70" s="1068"/>
      <c r="J70" s="1068"/>
      <c r="K70" s="1068"/>
      <c r="L70" s="1068"/>
      <c r="M70" s="1068"/>
      <c r="N70" s="1068"/>
      <c r="O70" s="1068"/>
      <c r="P70" s="1069"/>
      <c r="Q70" s="1070">
        <v>25</v>
      </c>
      <c r="R70" s="1064"/>
      <c r="S70" s="1064"/>
      <c r="T70" s="1064"/>
      <c r="U70" s="1064"/>
      <c r="V70" s="1064">
        <v>24</v>
      </c>
      <c r="W70" s="1064"/>
      <c r="X70" s="1064"/>
      <c r="Y70" s="1064"/>
      <c r="Z70" s="1064"/>
      <c r="AA70" s="1064">
        <v>1</v>
      </c>
      <c r="AB70" s="1064"/>
      <c r="AC70" s="1064"/>
      <c r="AD70" s="1064"/>
      <c r="AE70" s="1064"/>
      <c r="AF70" s="1064">
        <v>1</v>
      </c>
      <c r="AG70" s="1064"/>
      <c r="AH70" s="1064"/>
      <c r="AI70" s="1064"/>
      <c r="AJ70" s="1064"/>
      <c r="AK70" s="1064" t="s">
        <v>617</v>
      </c>
      <c r="AL70" s="1064"/>
      <c r="AM70" s="1064"/>
      <c r="AN70" s="1064"/>
      <c r="AO70" s="1064"/>
      <c r="AP70" s="1064" t="s">
        <v>612</v>
      </c>
      <c r="AQ70" s="1064"/>
      <c r="AR70" s="1064"/>
      <c r="AS70" s="1064"/>
      <c r="AT70" s="1064"/>
      <c r="AU70" s="1064" t="s">
        <v>618</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599</v>
      </c>
      <c r="C71" s="1068"/>
      <c r="D71" s="1068"/>
      <c r="E71" s="1068"/>
      <c r="F71" s="1068"/>
      <c r="G71" s="1068"/>
      <c r="H71" s="1068"/>
      <c r="I71" s="1068"/>
      <c r="J71" s="1068"/>
      <c r="K71" s="1068"/>
      <c r="L71" s="1068"/>
      <c r="M71" s="1068"/>
      <c r="N71" s="1068"/>
      <c r="O71" s="1068"/>
      <c r="P71" s="1069"/>
      <c r="Q71" s="1070">
        <v>74</v>
      </c>
      <c r="R71" s="1064"/>
      <c r="S71" s="1064"/>
      <c r="T71" s="1064"/>
      <c r="U71" s="1064"/>
      <c r="V71" s="1064">
        <v>56</v>
      </c>
      <c r="W71" s="1064"/>
      <c r="X71" s="1064"/>
      <c r="Y71" s="1064"/>
      <c r="Z71" s="1064"/>
      <c r="AA71" s="1064">
        <v>18</v>
      </c>
      <c r="AB71" s="1064"/>
      <c r="AC71" s="1064"/>
      <c r="AD71" s="1064"/>
      <c r="AE71" s="1064"/>
      <c r="AF71" s="1064">
        <v>18</v>
      </c>
      <c r="AG71" s="1064"/>
      <c r="AH71" s="1064"/>
      <c r="AI71" s="1064"/>
      <c r="AJ71" s="1064"/>
      <c r="AK71" s="1064" t="s">
        <v>612</v>
      </c>
      <c r="AL71" s="1064"/>
      <c r="AM71" s="1064"/>
      <c r="AN71" s="1064"/>
      <c r="AO71" s="1064"/>
      <c r="AP71" s="1064" t="s">
        <v>612</v>
      </c>
      <c r="AQ71" s="1064"/>
      <c r="AR71" s="1064"/>
      <c r="AS71" s="1064"/>
      <c r="AT71" s="1064"/>
      <c r="AU71" s="1064" t="s">
        <v>612</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600</v>
      </c>
      <c r="C72" s="1068"/>
      <c r="D72" s="1068"/>
      <c r="E72" s="1068"/>
      <c r="F72" s="1068"/>
      <c r="G72" s="1068"/>
      <c r="H72" s="1068"/>
      <c r="I72" s="1068"/>
      <c r="J72" s="1068"/>
      <c r="K72" s="1068"/>
      <c r="L72" s="1068"/>
      <c r="M72" s="1068"/>
      <c r="N72" s="1068"/>
      <c r="O72" s="1068"/>
      <c r="P72" s="1069"/>
      <c r="Q72" s="1070">
        <v>287</v>
      </c>
      <c r="R72" s="1064"/>
      <c r="S72" s="1064"/>
      <c r="T72" s="1064"/>
      <c r="U72" s="1064"/>
      <c r="V72" s="1064">
        <v>165</v>
      </c>
      <c r="W72" s="1064"/>
      <c r="X72" s="1064"/>
      <c r="Y72" s="1064"/>
      <c r="Z72" s="1064"/>
      <c r="AA72" s="1064">
        <v>122</v>
      </c>
      <c r="AB72" s="1064"/>
      <c r="AC72" s="1064"/>
      <c r="AD72" s="1064"/>
      <c r="AE72" s="1064"/>
      <c r="AF72" s="1064">
        <v>122</v>
      </c>
      <c r="AG72" s="1064"/>
      <c r="AH72" s="1064"/>
      <c r="AI72" s="1064"/>
      <c r="AJ72" s="1064"/>
      <c r="AK72" s="1064">
        <v>75</v>
      </c>
      <c r="AL72" s="1064"/>
      <c r="AM72" s="1064"/>
      <c r="AN72" s="1064"/>
      <c r="AO72" s="1064"/>
      <c r="AP72" s="1064" t="s">
        <v>612</v>
      </c>
      <c r="AQ72" s="1064"/>
      <c r="AR72" s="1064"/>
      <c r="AS72" s="1064"/>
      <c r="AT72" s="1064"/>
      <c r="AU72" s="1064" t="s">
        <v>612</v>
      </c>
      <c r="AV72" s="1064"/>
      <c r="AW72" s="1064"/>
      <c r="AX72" s="1064"/>
      <c r="AY72" s="1064"/>
      <c r="AZ72" s="1065" t="s">
        <v>619</v>
      </c>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601</v>
      </c>
      <c r="C73" s="1068"/>
      <c r="D73" s="1068"/>
      <c r="E73" s="1068"/>
      <c r="F73" s="1068"/>
      <c r="G73" s="1068"/>
      <c r="H73" s="1068"/>
      <c r="I73" s="1068"/>
      <c r="J73" s="1068"/>
      <c r="K73" s="1068"/>
      <c r="L73" s="1068"/>
      <c r="M73" s="1068"/>
      <c r="N73" s="1068"/>
      <c r="O73" s="1068"/>
      <c r="P73" s="1069"/>
      <c r="Q73" s="1070">
        <v>201496</v>
      </c>
      <c r="R73" s="1064"/>
      <c r="S73" s="1064"/>
      <c r="T73" s="1064"/>
      <c r="U73" s="1064"/>
      <c r="V73" s="1064">
        <v>194005</v>
      </c>
      <c r="W73" s="1064"/>
      <c r="X73" s="1064"/>
      <c r="Y73" s="1064"/>
      <c r="Z73" s="1064"/>
      <c r="AA73" s="1064">
        <v>7491</v>
      </c>
      <c r="AB73" s="1064"/>
      <c r="AC73" s="1064"/>
      <c r="AD73" s="1064"/>
      <c r="AE73" s="1064"/>
      <c r="AF73" s="1064">
        <v>7491</v>
      </c>
      <c r="AG73" s="1064"/>
      <c r="AH73" s="1064"/>
      <c r="AI73" s="1064"/>
      <c r="AJ73" s="1064"/>
      <c r="AK73" s="1064" t="s">
        <v>620</v>
      </c>
      <c r="AL73" s="1064"/>
      <c r="AM73" s="1064"/>
      <c r="AN73" s="1064"/>
      <c r="AO73" s="1064"/>
      <c r="AP73" s="1064" t="s">
        <v>621</v>
      </c>
      <c r="AQ73" s="1064"/>
      <c r="AR73" s="1064"/>
      <c r="AS73" s="1064"/>
      <c r="AT73" s="1064"/>
      <c r="AU73" s="1064" t="s">
        <v>612</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387</v>
      </c>
      <c r="B88" s="1037" t="s">
        <v>425</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7663</v>
      </c>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1037" t="s">
        <v>426</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72</v>
      </c>
      <c r="CS102" s="1044"/>
      <c r="CT102" s="1044"/>
      <c r="CU102" s="1044"/>
      <c r="CV102" s="1045"/>
      <c r="CW102" s="1043">
        <v>44</v>
      </c>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427</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428</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431</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432</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433</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434</v>
      </c>
      <c r="AB109" s="987"/>
      <c r="AC109" s="987"/>
      <c r="AD109" s="987"/>
      <c r="AE109" s="988"/>
      <c r="AF109" s="989" t="s">
        <v>305</v>
      </c>
      <c r="AG109" s="987"/>
      <c r="AH109" s="987"/>
      <c r="AI109" s="987"/>
      <c r="AJ109" s="988"/>
      <c r="AK109" s="989" t="s">
        <v>304</v>
      </c>
      <c r="AL109" s="987"/>
      <c r="AM109" s="987"/>
      <c r="AN109" s="987"/>
      <c r="AO109" s="988"/>
      <c r="AP109" s="989" t="s">
        <v>435</v>
      </c>
      <c r="AQ109" s="987"/>
      <c r="AR109" s="987"/>
      <c r="AS109" s="987"/>
      <c r="AT109" s="1018"/>
      <c r="AU109" s="986" t="s">
        <v>433</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434</v>
      </c>
      <c r="BR109" s="987"/>
      <c r="BS109" s="987"/>
      <c r="BT109" s="987"/>
      <c r="BU109" s="988"/>
      <c r="BV109" s="989" t="s">
        <v>305</v>
      </c>
      <c r="BW109" s="987"/>
      <c r="BX109" s="987"/>
      <c r="BY109" s="987"/>
      <c r="BZ109" s="988"/>
      <c r="CA109" s="989" t="s">
        <v>304</v>
      </c>
      <c r="CB109" s="987"/>
      <c r="CC109" s="987"/>
      <c r="CD109" s="987"/>
      <c r="CE109" s="988"/>
      <c r="CF109" s="1025" t="s">
        <v>435</v>
      </c>
      <c r="CG109" s="1025"/>
      <c r="CH109" s="1025"/>
      <c r="CI109" s="1025"/>
      <c r="CJ109" s="1025"/>
      <c r="CK109" s="989" t="s">
        <v>436</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434</v>
      </c>
      <c r="DH109" s="987"/>
      <c r="DI109" s="987"/>
      <c r="DJ109" s="987"/>
      <c r="DK109" s="988"/>
      <c r="DL109" s="989" t="s">
        <v>305</v>
      </c>
      <c r="DM109" s="987"/>
      <c r="DN109" s="987"/>
      <c r="DO109" s="987"/>
      <c r="DP109" s="988"/>
      <c r="DQ109" s="989" t="s">
        <v>304</v>
      </c>
      <c r="DR109" s="987"/>
      <c r="DS109" s="987"/>
      <c r="DT109" s="987"/>
      <c r="DU109" s="988"/>
      <c r="DV109" s="989" t="s">
        <v>435</v>
      </c>
      <c r="DW109" s="987"/>
      <c r="DX109" s="987"/>
      <c r="DY109" s="987"/>
      <c r="DZ109" s="1018"/>
    </row>
    <row r="110" spans="1:131" s="247" customFormat="1" ht="26.25" customHeight="1" x14ac:dyDescent="0.15">
      <c r="A110" s="889" t="s">
        <v>437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3054150</v>
      </c>
      <c r="AB110" s="980"/>
      <c r="AC110" s="980"/>
      <c r="AD110" s="980"/>
      <c r="AE110" s="981"/>
      <c r="AF110" s="982">
        <v>2925705</v>
      </c>
      <c r="AG110" s="980"/>
      <c r="AH110" s="980"/>
      <c r="AI110" s="980"/>
      <c r="AJ110" s="981"/>
      <c r="AK110" s="982">
        <v>2868950</v>
      </c>
      <c r="AL110" s="980"/>
      <c r="AM110" s="980"/>
      <c r="AN110" s="980"/>
      <c r="AO110" s="981"/>
      <c r="AP110" s="983">
        <v>24</v>
      </c>
      <c r="AQ110" s="984"/>
      <c r="AR110" s="984"/>
      <c r="AS110" s="984"/>
      <c r="AT110" s="985"/>
      <c r="AU110" s="1019" t="s">
        <v>72</v>
      </c>
      <c r="AV110" s="1020"/>
      <c r="AW110" s="1020"/>
      <c r="AX110" s="1020"/>
      <c r="AY110" s="1020"/>
      <c r="AZ110" s="945" t="s">
        <v>438</v>
      </c>
      <c r="BA110" s="890"/>
      <c r="BB110" s="890"/>
      <c r="BC110" s="890"/>
      <c r="BD110" s="890"/>
      <c r="BE110" s="890"/>
      <c r="BF110" s="890"/>
      <c r="BG110" s="890"/>
      <c r="BH110" s="890"/>
      <c r="BI110" s="890"/>
      <c r="BJ110" s="890"/>
      <c r="BK110" s="890"/>
      <c r="BL110" s="890"/>
      <c r="BM110" s="890"/>
      <c r="BN110" s="890"/>
      <c r="BO110" s="890"/>
      <c r="BP110" s="891"/>
      <c r="BQ110" s="946">
        <v>23247461</v>
      </c>
      <c r="BR110" s="927"/>
      <c r="BS110" s="927"/>
      <c r="BT110" s="927"/>
      <c r="BU110" s="927"/>
      <c r="BV110" s="927">
        <v>21953562</v>
      </c>
      <c r="BW110" s="927"/>
      <c r="BX110" s="927"/>
      <c r="BY110" s="927"/>
      <c r="BZ110" s="927"/>
      <c r="CA110" s="927">
        <v>22852785</v>
      </c>
      <c r="CB110" s="927"/>
      <c r="CC110" s="927"/>
      <c r="CD110" s="927"/>
      <c r="CE110" s="927"/>
      <c r="CF110" s="951">
        <v>191.5</v>
      </c>
      <c r="CG110" s="952"/>
      <c r="CH110" s="952"/>
      <c r="CI110" s="952"/>
      <c r="CJ110" s="952"/>
      <c r="CK110" s="1015" t="s">
        <v>439</v>
      </c>
      <c r="CL110" s="901"/>
      <c r="CM110" s="976" t="s">
        <v>440</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441</v>
      </c>
      <c r="DH110" s="927"/>
      <c r="DI110" s="927"/>
      <c r="DJ110" s="927"/>
      <c r="DK110" s="927"/>
      <c r="DL110" s="927" t="s">
        <v>441</v>
      </c>
      <c r="DM110" s="927"/>
      <c r="DN110" s="927"/>
      <c r="DO110" s="927"/>
      <c r="DP110" s="927"/>
      <c r="DQ110" s="927" t="s">
        <v>441</v>
      </c>
      <c r="DR110" s="927"/>
      <c r="DS110" s="927"/>
      <c r="DT110" s="927"/>
      <c r="DU110" s="927"/>
      <c r="DV110" s="928" t="s">
        <v>441</v>
      </c>
      <c r="DW110" s="928"/>
      <c r="DX110" s="928"/>
      <c r="DY110" s="928"/>
      <c r="DZ110" s="929"/>
    </row>
    <row r="111" spans="1:131" s="247" customFormat="1" ht="26.25" customHeight="1" x14ac:dyDescent="0.15">
      <c r="A111" s="856" t="s">
        <v>442</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389</v>
      </c>
      <c r="AB111" s="1008"/>
      <c r="AC111" s="1008"/>
      <c r="AD111" s="1008"/>
      <c r="AE111" s="1009"/>
      <c r="AF111" s="1010" t="s">
        <v>389</v>
      </c>
      <c r="AG111" s="1008"/>
      <c r="AH111" s="1008"/>
      <c r="AI111" s="1008"/>
      <c r="AJ111" s="1009"/>
      <c r="AK111" s="1010" t="s">
        <v>389</v>
      </c>
      <c r="AL111" s="1008"/>
      <c r="AM111" s="1008"/>
      <c r="AN111" s="1008"/>
      <c r="AO111" s="1009"/>
      <c r="AP111" s="1011" t="s">
        <v>389</v>
      </c>
      <c r="AQ111" s="1012"/>
      <c r="AR111" s="1012"/>
      <c r="AS111" s="1012"/>
      <c r="AT111" s="1013"/>
      <c r="AU111" s="1021"/>
      <c r="AV111" s="1022"/>
      <c r="AW111" s="1022"/>
      <c r="AX111" s="1022"/>
      <c r="AY111" s="1022"/>
      <c r="AZ111" s="897" t="s">
        <v>443</v>
      </c>
      <c r="BA111" s="832"/>
      <c r="BB111" s="832"/>
      <c r="BC111" s="832"/>
      <c r="BD111" s="832"/>
      <c r="BE111" s="832"/>
      <c r="BF111" s="832"/>
      <c r="BG111" s="832"/>
      <c r="BH111" s="832"/>
      <c r="BI111" s="832"/>
      <c r="BJ111" s="832"/>
      <c r="BK111" s="832"/>
      <c r="BL111" s="832"/>
      <c r="BM111" s="832"/>
      <c r="BN111" s="832"/>
      <c r="BO111" s="832"/>
      <c r="BP111" s="833"/>
      <c r="BQ111" s="898">
        <v>17473</v>
      </c>
      <c r="BR111" s="899"/>
      <c r="BS111" s="899"/>
      <c r="BT111" s="899"/>
      <c r="BU111" s="899"/>
      <c r="BV111" s="899">
        <v>11179</v>
      </c>
      <c r="BW111" s="899"/>
      <c r="BX111" s="899"/>
      <c r="BY111" s="899"/>
      <c r="BZ111" s="899"/>
      <c r="CA111" s="899" t="s">
        <v>444</v>
      </c>
      <c r="CB111" s="899"/>
      <c r="CC111" s="899"/>
      <c r="CD111" s="899"/>
      <c r="CE111" s="899"/>
      <c r="CF111" s="960" t="s">
        <v>225</v>
      </c>
      <c r="CG111" s="961"/>
      <c r="CH111" s="961"/>
      <c r="CI111" s="961"/>
      <c r="CJ111" s="961"/>
      <c r="CK111" s="1016"/>
      <c r="CL111" s="903"/>
      <c r="CM111" s="906" t="s">
        <v>445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444</v>
      </c>
      <c r="DH111" s="899"/>
      <c r="DI111" s="899"/>
      <c r="DJ111" s="899"/>
      <c r="DK111" s="899"/>
      <c r="DL111" s="899" t="s">
        <v>444</v>
      </c>
      <c r="DM111" s="899"/>
      <c r="DN111" s="899"/>
      <c r="DO111" s="899"/>
      <c r="DP111" s="899"/>
      <c r="DQ111" s="899" t="s">
        <v>444</v>
      </c>
      <c r="DR111" s="899"/>
      <c r="DS111" s="899"/>
      <c r="DT111" s="899"/>
      <c r="DU111" s="899"/>
      <c r="DV111" s="876" t="s">
        <v>444</v>
      </c>
      <c r="DW111" s="876"/>
      <c r="DX111" s="876"/>
      <c r="DY111" s="876"/>
      <c r="DZ111" s="877"/>
    </row>
    <row r="112" spans="1:131" s="247" customFormat="1" ht="26.25" customHeight="1" x14ac:dyDescent="0.15">
      <c r="A112" s="1001" t="s">
        <v>446</v>
      </c>
      <c r="B112" s="1002"/>
      <c r="C112" s="832" t="s">
        <v>447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225</v>
      </c>
      <c r="AB112" s="862"/>
      <c r="AC112" s="862"/>
      <c r="AD112" s="862"/>
      <c r="AE112" s="863"/>
      <c r="AF112" s="864" t="s">
        <v>444</v>
      </c>
      <c r="AG112" s="862"/>
      <c r="AH112" s="862"/>
      <c r="AI112" s="862"/>
      <c r="AJ112" s="863"/>
      <c r="AK112" s="864" t="s">
        <v>225</v>
      </c>
      <c r="AL112" s="862"/>
      <c r="AM112" s="862"/>
      <c r="AN112" s="862"/>
      <c r="AO112" s="863"/>
      <c r="AP112" s="909" t="s">
        <v>225</v>
      </c>
      <c r="AQ112" s="910"/>
      <c r="AR112" s="910"/>
      <c r="AS112" s="910"/>
      <c r="AT112" s="911"/>
      <c r="AU112" s="1021"/>
      <c r="AV112" s="1022"/>
      <c r="AW112" s="1022"/>
      <c r="AX112" s="1022"/>
      <c r="AY112" s="1022"/>
      <c r="AZ112" s="897" t="s">
        <v>448</v>
      </c>
      <c r="BA112" s="832"/>
      <c r="BB112" s="832"/>
      <c r="BC112" s="832"/>
      <c r="BD112" s="832"/>
      <c r="BE112" s="832"/>
      <c r="BF112" s="832"/>
      <c r="BG112" s="832"/>
      <c r="BH112" s="832"/>
      <c r="BI112" s="832"/>
      <c r="BJ112" s="832"/>
      <c r="BK112" s="832"/>
      <c r="BL112" s="832"/>
      <c r="BM112" s="832"/>
      <c r="BN112" s="832"/>
      <c r="BO112" s="832"/>
      <c r="BP112" s="833"/>
      <c r="BQ112" s="898">
        <v>3732949</v>
      </c>
      <c r="BR112" s="899"/>
      <c r="BS112" s="899"/>
      <c r="BT112" s="899"/>
      <c r="BU112" s="899"/>
      <c r="BV112" s="899">
        <v>3445622</v>
      </c>
      <c r="BW112" s="899"/>
      <c r="BX112" s="899"/>
      <c r="BY112" s="899"/>
      <c r="BZ112" s="899"/>
      <c r="CA112" s="899">
        <v>3271424</v>
      </c>
      <c r="CB112" s="899"/>
      <c r="CC112" s="899"/>
      <c r="CD112" s="899"/>
      <c r="CE112" s="899"/>
      <c r="CF112" s="960">
        <v>27.4</v>
      </c>
      <c r="CG112" s="961"/>
      <c r="CH112" s="961"/>
      <c r="CI112" s="961"/>
      <c r="CJ112" s="961"/>
      <c r="CK112" s="1016"/>
      <c r="CL112" s="903"/>
      <c r="CM112" s="906" t="s">
        <v>449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444</v>
      </c>
      <c r="DH112" s="899"/>
      <c r="DI112" s="899"/>
      <c r="DJ112" s="899"/>
      <c r="DK112" s="899"/>
      <c r="DL112" s="899" t="s">
        <v>444</v>
      </c>
      <c r="DM112" s="899"/>
      <c r="DN112" s="899"/>
      <c r="DO112" s="899"/>
      <c r="DP112" s="899"/>
      <c r="DQ112" s="899" t="s">
        <v>444</v>
      </c>
      <c r="DR112" s="899"/>
      <c r="DS112" s="899"/>
      <c r="DT112" s="899"/>
      <c r="DU112" s="899"/>
      <c r="DV112" s="876" t="s">
        <v>444</v>
      </c>
      <c r="DW112" s="876"/>
      <c r="DX112" s="876"/>
      <c r="DY112" s="876"/>
      <c r="DZ112" s="877"/>
    </row>
    <row r="113" spans="1:130" s="247" customFormat="1" ht="26.25" customHeight="1" x14ac:dyDescent="0.15">
      <c r="A113" s="1003"/>
      <c r="B113" s="1004"/>
      <c r="C113" s="832" t="s">
        <v>450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368821</v>
      </c>
      <c r="AB113" s="1008"/>
      <c r="AC113" s="1008"/>
      <c r="AD113" s="1008"/>
      <c r="AE113" s="1009"/>
      <c r="AF113" s="1010">
        <v>368049</v>
      </c>
      <c r="AG113" s="1008"/>
      <c r="AH113" s="1008"/>
      <c r="AI113" s="1008"/>
      <c r="AJ113" s="1009"/>
      <c r="AK113" s="1010">
        <v>357515</v>
      </c>
      <c r="AL113" s="1008"/>
      <c r="AM113" s="1008"/>
      <c r="AN113" s="1008"/>
      <c r="AO113" s="1009"/>
      <c r="AP113" s="1011">
        <v>3</v>
      </c>
      <c r="AQ113" s="1012"/>
      <c r="AR113" s="1012"/>
      <c r="AS113" s="1012"/>
      <c r="AT113" s="1013"/>
      <c r="AU113" s="1021"/>
      <c r="AV113" s="1022"/>
      <c r="AW113" s="1022"/>
      <c r="AX113" s="1022"/>
      <c r="AY113" s="1022"/>
      <c r="AZ113" s="897" t="s">
        <v>451</v>
      </c>
      <c r="BA113" s="832"/>
      <c r="BB113" s="832"/>
      <c r="BC113" s="832"/>
      <c r="BD113" s="832"/>
      <c r="BE113" s="832"/>
      <c r="BF113" s="832"/>
      <c r="BG113" s="832"/>
      <c r="BH113" s="832"/>
      <c r="BI113" s="832"/>
      <c r="BJ113" s="832"/>
      <c r="BK113" s="832"/>
      <c r="BL113" s="832"/>
      <c r="BM113" s="832"/>
      <c r="BN113" s="832"/>
      <c r="BO113" s="832"/>
      <c r="BP113" s="833"/>
      <c r="BQ113" s="898" t="s">
        <v>444</v>
      </c>
      <c r="BR113" s="899"/>
      <c r="BS113" s="899"/>
      <c r="BT113" s="899"/>
      <c r="BU113" s="899"/>
      <c r="BV113" s="899" t="s">
        <v>444</v>
      </c>
      <c r="BW113" s="899"/>
      <c r="BX113" s="899"/>
      <c r="BY113" s="899"/>
      <c r="BZ113" s="899"/>
      <c r="CA113" s="899" t="s">
        <v>444</v>
      </c>
      <c r="CB113" s="899"/>
      <c r="CC113" s="899"/>
      <c r="CD113" s="899"/>
      <c r="CE113" s="899"/>
      <c r="CF113" s="960" t="s">
        <v>444</v>
      </c>
      <c r="CG113" s="961"/>
      <c r="CH113" s="961"/>
      <c r="CI113" s="961"/>
      <c r="CJ113" s="961"/>
      <c r="CK113" s="1016"/>
      <c r="CL113" s="903"/>
      <c r="CM113" s="906" t="s">
        <v>452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v>17473</v>
      </c>
      <c r="DH113" s="862"/>
      <c r="DI113" s="862"/>
      <c r="DJ113" s="862"/>
      <c r="DK113" s="863"/>
      <c r="DL113" s="864">
        <v>11179</v>
      </c>
      <c r="DM113" s="862"/>
      <c r="DN113" s="862"/>
      <c r="DO113" s="862"/>
      <c r="DP113" s="863"/>
      <c r="DQ113" s="864" t="s">
        <v>444</v>
      </c>
      <c r="DR113" s="862"/>
      <c r="DS113" s="862"/>
      <c r="DT113" s="862"/>
      <c r="DU113" s="863"/>
      <c r="DV113" s="909" t="s">
        <v>444</v>
      </c>
      <c r="DW113" s="910"/>
      <c r="DX113" s="910"/>
      <c r="DY113" s="910"/>
      <c r="DZ113" s="911"/>
    </row>
    <row r="114" spans="1:130" s="247" customFormat="1" ht="26.25" customHeight="1" x14ac:dyDescent="0.15">
      <c r="A114" s="1003"/>
      <c r="B114" s="1004"/>
      <c r="C114" s="832" t="s">
        <v>453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444</v>
      </c>
      <c r="AB114" s="862"/>
      <c r="AC114" s="862"/>
      <c r="AD114" s="862"/>
      <c r="AE114" s="863"/>
      <c r="AF114" s="864" t="s">
        <v>444</v>
      </c>
      <c r="AG114" s="862"/>
      <c r="AH114" s="862"/>
      <c r="AI114" s="862"/>
      <c r="AJ114" s="863"/>
      <c r="AK114" s="864" t="s">
        <v>444</v>
      </c>
      <c r="AL114" s="862"/>
      <c r="AM114" s="862"/>
      <c r="AN114" s="862"/>
      <c r="AO114" s="863"/>
      <c r="AP114" s="909" t="s">
        <v>444</v>
      </c>
      <c r="AQ114" s="910"/>
      <c r="AR114" s="910"/>
      <c r="AS114" s="910"/>
      <c r="AT114" s="911"/>
      <c r="AU114" s="1021"/>
      <c r="AV114" s="1022"/>
      <c r="AW114" s="1022"/>
      <c r="AX114" s="1022"/>
      <c r="AY114" s="1022"/>
      <c r="AZ114" s="897" t="s">
        <v>454</v>
      </c>
      <c r="BA114" s="832"/>
      <c r="BB114" s="832"/>
      <c r="BC114" s="832"/>
      <c r="BD114" s="832"/>
      <c r="BE114" s="832"/>
      <c r="BF114" s="832"/>
      <c r="BG114" s="832"/>
      <c r="BH114" s="832"/>
      <c r="BI114" s="832"/>
      <c r="BJ114" s="832"/>
      <c r="BK114" s="832"/>
      <c r="BL114" s="832"/>
      <c r="BM114" s="832"/>
      <c r="BN114" s="832"/>
      <c r="BO114" s="832"/>
      <c r="BP114" s="833"/>
      <c r="BQ114" s="898">
        <v>5580457</v>
      </c>
      <c r="BR114" s="899"/>
      <c r="BS114" s="899"/>
      <c r="BT114" s="899"/>
      <c r="BU114" s="899"/>
      <c r="BV114" s="899">
        <v>5300732</v>
      </c>
      <c r="BW114" s="899"/>
      <c r="BX114" s="899"/>
      <c r="BY114" s="899"/>
      <c r="BZ114" s="899"/>
      <c r="CA114" s="899">
        <v>5310625</v>
      </c>
      <c r="CB114" s="899"/>
      <c r="CC114" s="899"/>
      <c r="CD114" s="899"/>
      <c r="CE114" s="899"/>
      <c r="CF114" s="960">
        <v>44.5</v>
      </c>
      <c r="CG114" s="961"/>
      <c r="CH114" s="961"/>
      <c r="CI114" s="961"/>
      <c r="CJ114" s="961"/>
      <c r="CK114" s="1016"/>
      <c r="CL114" s="903"/>
      <c r="CM114" s="906" t="s">
        <v>455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444</v>
      </c>
      <c r="DH114" s="862"/>
      <c r="DI114" s="862"/>
      <c r="DJ114" s="862"/>
      <c r="DK114" s="863"/>
      <c r="DL114" s="864" t="s">
        <v>444</v>
      </c>
      <c r="DM114" s="862"/>
      <c r="DN114" s="862"/>
      <c r="DO114" s="862"/>
      <c r="DP114" s="863"/>
      <c r="DQ114" s="864" t="s">
        <v>444</v>
      </c>
      <c r="DR114" s="862"/>
      <c r="DS114" s="862"/>
      <c r="DT114" s="862"/>
      <c r="DU114" s="863"/>
      <c r="DV114" s="909" t="s">
        <v>444</v>
      </c>
      <c r="DW114" s="910"/>
      <c r="DX114" s="910"/>
      <c r="DY114" s="910"/>
      <c r="DZ114" s="911"/>
    </row>
    <row r="115" spans="1:130" s="247" customFormat="1" ht="26.25" customHeight="1" x14ac:dyDescent="0.15">
      <c r="A115" s="1003"/>
      <c r="B115" s="1004"/>
      <c r="C115" s="832" t="s">
        <v>456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7654</v>
      </c>
      <c r="AB115" s="1008"/>
      <c r="AC115" s="1008"/>
      <c r="AD115" s="1008"/>
      <c r="AE115" s="1009"/>
      <c r="AF115" s="1010">
        <v>6601</v>
      </c>
      <c r="AG115" s="1008"/>
      <c r="AH115" s="1008"/>
      <c r="AI115" s="1008"/>
      <c r="AJ115" s="1009"/>
      <c r="AK115" s="1010">
        <v>11048</v>
      </c>
      <c r="AL115" s="1008"/>
      <c r="AM115" s="1008"/>
      <c r="AN115" s="1008"/>
      <c r="AO115" s="1009"/>
      <c r="AP115" s="1011">
        <v>0.1</v>
      </c>
      <c r="AQ115" s="1012"/>
      <c r="AR115" s="1012"/>
      <c r="AS115" s="1012"/>
      <c r="AT115" s="1013"/>
      <c r="AU115" s="1021"/>
      <c r="AV115" s="1022"/>
      <c r="AW115" s="1022"/>
      <c r="AX115" s="1022"/>
      <c r="AY115" s="1022"/>
      <c r="AZ115" s="897" t="s">
        <v>457</v>
      </c>
      <c r="BA115" s="832"/>
      <c r="BB115" s="832"/>
      <c r="BC115" s="832"/>
      <c r="BD115" s="832"/>
      <c r="BE115" s="832"/>
      <c r="BF115" s="832"/>
      <c r="BG115" s="832"/>
      <c r="BH115" s="832"/>
      <c r="BI115" s="832"/>
      <c r="BJ115" s="832"/>
      <c r="BK115" s="832"/>
      <c r="BL115" s="832"/>
      <c r="BM115" s="832"/>
      <c r="BN115" s="832"/>
      <c r="BO115" s="832"/>
      <c r="BP115" s="833"/>
      <c r="BQ115" s="898">
        <v>1418</v>
      </c>
      <c r="BR115" s="899"/>
      <c r="BS115" s="899"/>
      <c r="BT115" s="899"/>
      <c r="BU115" s="899"/>
      <c r="BV115" s="899">
        <v>788</v>
      </c>
      <c r="BW115" s="899"/>
      <c r="BX115" s="899"/>
      <c r="BY115" s="899"/>
      <c r="BZ115" s="899"/>
      <c r="CA115" s="899">
        <v>158</v>
      </c>
      <c r="CB115" s="899"/>
      <c r="CC115" s="899"/>
      <c r="CD115" s="899"/>
      <c r="CE115" s="899"/>
      <c r="CF115" s="960">
        <v>0</v>
      </c>
      <c r="CG115" s="961"/>
      <c r="CH115" s="961"/>
      <c r="CI115" s="961"/>
      <c r="CJ115" s="961"/>
      <c r="CK115" s="1016"/>
      <c r="CL115" s="903"/>
      <c r="CM115" s="897" t="s">
        <v>458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444</v>
      </c>
      <c r="DH115" s="862"/>
      <c r="DI115" s="862"/>
      <c r="DJ115" s="862"/>
      <c r="DK115" s="863"/>
      <c r="DL115" s="864" t="s">
        <v>444</v>
      </c>
      <c r="DM115" s="862"/>
      <c r="DN115" s="862"/>
      <c r="DO115" s="862"/>
      <c r="DP115" s="863"/>
      <c r="DQ115" s="864" t="s">
        <v>444</v>
      </c>
      <c r="DR115" s="862"/>
      <c r="DS115" s="862"/>
      <c r="DT115" s="862"/>
      <c r="DU115" s="863"/>
      <c r="DV115" s="909" t="s">
        <v>444</v>
      </c>
      <c r="DW115" s="910"/>
      <c r="DX115" s="910"/>
      <c r="DY115" s="910"/>
      <c r="DZ115" s="911"/>
    </row>
    <row r="116" spans="1:130" s="247" customFormat="1" ht="26.25" customHeight="1" x14ac:dyDescent="0.15">
      <c r="A116" s="1005"/>
      <c r="B116" s="1006"/>
      <c r="C116" s="965" t="s">
        <v>459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444</v>
      </c>
      <c r="AB116" s="862"/>
      <c r="AC116" s="862"/>
      <c r="AD116" s="862"/>
      <c r="AE116" s="863"/>
      <c r="AF116" s="864" t="s">
        <v>444</v>
      </c>
      <c r="AG116" s="862"/>
      <c r="AH116" s="862"/>
      <c r="AI116" s="862"/>
      <c r="AJ116" s="863"/>
      <c r="AK116" s="864" t="s">
        <v>444</v>
      </c>
      <c r="AL116" s="862"/>
      <c r="AM116" s="862"/>
      <c r="AN116" s="862"/>
      <c r="AO116" s="863"/>
      <c r="AP116" s="909" t="s">
        <v>444</v>
      </c>
      <c r="AQ116" s="910"/>
      <c r="AR116" s="910"/>
      <c r="AS116" s="910"/>
      <c r="AT116" s="911"/>
      <c r="AU116" s="1021"/>
      <c r="AV116" s="1022"/>
      <c r="AW116" s="1022"/>
      <c r="AX116" s="1022"/>
      <c r="AY116" s="1022"/>
      <c r="AZ116" s="948" t="s">
        <v>460</v>
      </c>
      <c r="BA116" s="949"/>
      <c r="BB116" s="949"/>
      <c r="BC116" s="949"/>
      <c r="BD116" s="949"/>
      <c r="BE116" s="949"/>
      <c r="BF116" s="949"/>
      <c r="BG116" s="949"/>
      <c r="BH116" s="949"/>
      <c r="BI116" s="949"/>
      <c r="BJ116" s="949"/>
      <c r="BK116" s="949"/>
      <c r="BL116" s="949"/>
      <c r="BM116" s="949"/>
      <c r="BN116" s="949"/>
      <c r="BO116" s="949"/>
      <c r="BP116" s="950"/>
      <c r="BQ116" s="898" t="s">
        <v>444</v>
      </c>
      <c r="BR116" s="899"/>
      <c r="BS116" s="899"/>
      <c r="BT116" s="899"/>
      <c r="BU116" s="899"/>
      <c r="BV116" s="899" t="s">
        <v>444</v>
      </c>
      <c r="BW116" s="899"/>
      <c r="BX116" s="899"/>
      <c r="BY116" s="899"/>
      <c r="BZ116" s="899"/>
      <c r="CA116" s="899" t="s">
        <v>444</v>
      </c>
      <c r="CB116" s="899"/>
      <c r="CC116" s="899"/>
      <c r="CD116" s="899"/>
      <c r="CE116" s="899"/>
      <c r="CF116" s="960" t="s">
        <v>444</v>
      </c>
      <c r="CG116" s="961"/>
      <c r="CH116" s="961"/>
      <c r="CI116" s="961"/>
      <c r="CJ116" s="961"/>
      <c r="CK116" s="1016"/>
      <c r="CL116" s="903"/>
      <c r="CM116" s="906" t="s">
        <v>461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444</v>
      </c>
      <c r="DH116" s="862"/>
      <c r="DI116" s="862"/>
      <c r="DJ116" s="862"/>
      <c r="DK116" s="863"/>
      <c r="DL116" s="864" t="s">
        <v>444</v>
      </c>
      <c r="DM116" s="862"/>
      <c r="DN116" s="862"/>
      <c r="DO116" s="862"/>
      <c r="DP116" s="863"/>
      <c r="DQ116" s="864" t="s">
        <v>444</v>
      </c>
      <c r="DR116" s="862"/>
      <c r="DS116" s="862"/>
      <c r="DT116" s="862"/>
      <c r="DU116" s="863"/>
      <c r="DV116" s="909" t="s">
        <v>444</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462</v>
      </c>
      <c r="Z117" s="988"/>
      <c r="AA117" s="993">
        <v>3430625</v>
      </c>
      <c r="AB117" s="994"/>
      <c r="AC117" s="994"/>
      <c r="AD117" s="994"/>
      <c r="AE117" s="995"/>
      <c r="AF117" s="996">
        <v>3300355</v>
      </c>
      <c r="AG117" s="994"/>
      <c r="AH117" s="994"/>
      <c r="AI117" s="994"/>
      <c r="AJ117" s="995"/>
      <c r="AK117" s="996">
        <v>3237513</v>
      </c>
      <c r="AL117" s="994"/>
      <c r="AM117" s="994"/>
      <c r="AN117" s="994"/>
      <c r="AO117" s="995"/>
      <c r="AP117" s="997"/>
      <c r="AQ117" s="998"/>
      <c r="AR117" s="998"/>
      <c r="AS117" s="998"/>
      <c r="AT117" s="999"/>
      <c r="AU117" s="1021"/>
      <c r="AV117" s="1022"/>
      <c r="AW117" s="1022"/>
      <c r="AX117" s="1022"/>
      <c r="AY117" s="1022"/>
      <c r="AZ117" s="948" t="s">
        <v>463</v>
      </c>
      <c r="BA117" s="949"/>
      <c r="BB117" s="949"/>
      <c r="BC117" s="949"/>
      <c r="BD117" s="949"/>
      <c r="BE117" s="949"/>
      <c r="BF117" s="949"/>
      <c r="BG117" s="949"/>
      <c r="BH117" s="949"/>
      <c r="BI117" s="949"/>
      <c r="BJ117" s="949"/>
      <c r="BK117" s="949"/>
      <c r="BL117" s="949"/>
      <c r="BM117" s="949"/>
      <c r="BN117" s="949"/>
      <c r="BO117" s="949"/>
      <c r="BP117" s="950"/>
      <c r="BQ117" s="898" t="s">
        <v>464</v>
      </c>
      <c r="BR117" s="899"/>
      <c r="BS117" s="899"/>
      <c r="BT117" s="899"/>
      <c r="BU117" s="899"/>
      <c r="BV117" s="899" t="s">
        <v>464</v>
      </c>
      <c r="BW117" s="899"/>
      <c r="BX117" s="899"/>
      <c r="BY117" s="899"/>
      <c r="BZ117" s="899"/>
      <c r="CA117" s="899" t="s">
        <v>465</v>
      </c>
      <c r="CB117" s="899"/>
      <c r="CC117" s="899"/>
      <c r="CD117" s="899"/>
      <c r="CE117" s="899"/>
      <c r="CF117" s="960" t="s">
        <v>464</v>
      </c>
      <c r="CG117" s="961"/>
      <c r="CH117" s="961"/>
      <c r="CI117" s="961"/>
      <c r="CJ117" s="961"/>
      <c r="CK117" s="1016"/>
      <c r="CL117" s="903"/>
      <c r="CM117" s="906" t="s">
        <v>466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464</v>
      </c>
      <c r="DH117" s="862"/>
      <c r="DI117" s="862"/>
      <c r="DJ117" s="862"/>
      <c r="DK117" s="863"/>
      <c r="DL117" s="864" t="s">
        <v>465</v>
      </c>
      <c r="DM117" s="862"/>
      <c r="DN117" s="862"/>
      <c r="DO117" s="862"/>
      <c r="DP117" s="863"/>
      <c r="DQ117" s="864" t="s">
        <v>467</v>
      </c>
      <c r="DR117" s="862"/>
      <c r="DS117" s="862"/>
      <c r="DT117" s="862"/>
      <c r="DU117" s="863"/>
      <c r="DV117" s="909" t="s">
        <v>464</v>
      </c>
      <c r="DW117" s="910"/>
      <c r="DX117" s="910"/>
      <c r="DY117" s="910"/>
      <c r="DZ117" s="911"/>
    </row>
    <row r="118" spans="1:130" s="247" customFormat="1" ht="26.25" customHeight="1" x14ac:dyDescent="0.15">
      <c r="A118" s="986" t="s">
        <v>436</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434</v>
      </c>
      <c r="AB118" s="987"/>
      <c r="AC118" s="987"/>
      <c r="AD118" s="987"/>
      <c r="AE118" s="988"/>
      <c r="AF118" s="989" t="s">
        <v>305</v>
      </c>
      <c r="AG118" s="987"/>
      <c r="AH118" s="987"/>
      <c r="AI118" s="987"/>
      <c r="AJ118" s="988"/>
      <c r="AK118" s="989" t="s">
        <v>304</v>
      </c>
      <c r="AL118" s="987"/>
      <c r="AM118" s="987"/>
      <c r="AN118" s="987"/>
      <c r="AO118" s="988"/>
      <c r="AP118" s="990" t="s">
        <v>435</v>
      </c>
      <c r="AQ118" s="991"/>
      <c r="AR118" s="991"/>
      <c r="AS118" s="991"/>
      <c r="AT118" s="992"/>
      <c r="AU118" s="1021"/>
      <c r="AV118" s="1022"/>
      <c r="AW118" s="1022"/>
      <c r="AX118" s="1022"/>
      <c r="AY118" s="1022"/>
      <c r="AZ118" s="964" t="s">
        <v>468</v>
      </c>
      <c r="BA118" s="965"/>
      <c r="BB118" s="965"/>
      <c r="BC118" s="965"/>
      <c r="BD118" s="965"/>
      <c r="BE118" s="965"/>
      <c r="BF118" s="965"/>
      <c r="BG118" s="965"/>
      <c r="BH118" s="965"/>
      <c r="BI118" s="965"/>
      <c r="BJ118" s="965"/>
      <c r="BK118" s="965"/>
      <c r="BL118" s="965"/>
      <c r="BM118" s="965"/>
      <c r="BN118" s="965"/>
      <c r="BO118" s="965"/>
      <c r="BP118" s="966"/>
      <c r="BQ118" s="967" t="s">
        <v>465</v>
      </c>
      <c r="BR118" s="930"/>
      <c r="BS118" s="930"/>
      <c r="BT118" s="930"/>
      <c r="BU118" s="930"/>
      <c r="BV118" s="930" t="s">
        <v>464</v>
      </c>
      <c r="BW118" s="930"/>
      <c r="BX118" s="930"/>
      <c r="BY118" s="930"/>
      <c r="BZ118" s="930"/>
      <c r="CA118" s="930" t="s">
        <v>469</v>
      </c>
      <c r="CB118" s="930"/>
      <c r="CC118" s="930"/>
      <c r="CD118" s="930"/>
      <c r="CE118" s="930"/>
      <c r="CF118" s="960" t="s">
        <v>470</v>
      </c>
      <c r="CG118" s="961"/>
      <c r="CH118" s="961"/>
      <c r="CI118" s="961"/>
      <c r="CJ118" s="961"/>
      <c r="CK118" s="1016"/>
      <c r="CL118" s="903"/>
      <c r="CM118" s="906" t="s">
        <v>471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464</v>
      </c>
      <c r="DH118" s="862"/>
      <c r="DI118" s="862"/>
      <c r="DJ118" s="862"/>
      <c r="DK118" s="863"/>
      <c r="DL118" s="864" t="s">
        <v>470</v>
      </c>
      <c r="DM118" s="862"/>
      <c r="DN118" s="862"/>
      <c r="DO118" s="862"/>
      <c r="DP118" s="863"/>
      <c r="DQ118" s="864" t="s">
        <v>472</v>
      </c>
      <c r="DR118" s="862"/>
      <c r="DS118" s="862"/>
      <c r="DT118" s="862"/>
      <c r="DU118" s="863"/>
      <c r="DV118" s="909" t="s">
        <v>225</v>
      </c>
      <c r="DW118" s="910"/>
      <c r="DX118" s="910"/>
      <c r="DY118" s="910"/>
      <c r="DZ118" s="911"/>
    </row>
    <row r="119" spans="1:130" s="247" customFormat="1" ht="26.25" customHeight="1" x14ac:dyDescent="0.15">
      <c r="A119" s="900" t="s">
        <v>439</v>
      </c>
      <c r="B119" s="901"/>
      <c r="C119" s="976" t="s">
        <v>440</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467</v>
      </c>
      <c r="AB119" s="980"/>
      <c r="AC119" s="980"/>
      <c r="AD119" s="980"/>
      <c r="AE119" s="981"/>
      <c r="AF119" s="982" t="s">
        <v>464</v>
      </c>
      <c r="AG119" s="980"/>
      <c r="AH119" s="980"/>
      <c r="AI119" s="980"/>
      <c r="AJ119" s="981"/>
      <c r="AK119" s="982" t="s">
        <v>464</v>
      </c>
      <c r="AL119" s="980"/>
      <c r="AM119" s="980"/>
      <c r="AN119" s="980"/>
      <c r="AO119" s="981"/>
      <c r="AP119" s="983" t="s">
        <v>470</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473</v>
      </c>
      <c r="BP119" s="963"/>
      <c r="BQ119" s="967">
        <v>32579758</v>
      </c>
      <c r="BR119" s="930"/>
      <c r="BS119" s="930"/>
      <c r="BT119" s="930"/>
      <c r="BU119" s="930"/>
      <c r="BV119" s="930">
        <v>30711883</v>
      </c>
      <c r="BW119" s="930"/>
      <c r="BX119" s="930"/>
      <c r="BY119" s="930"/>
      <c r="BZ119" s="930"/>
      <c r="CA119" s="930">
        <v>31434992</v>
      </c>
      <c r="CB119" s="930"/>
      <c r="CC119" s="930"/>
      <c r="CD119" s="930"/>
      <c r="CE119" s="930"/>
      <c r="CF119" s="828"/>
      <c r="CG119" s="829"/>
      <c r="CH119" s="829"/>
      <c r="CI119" s="829"/>
      <c r="CJ119" s="919"/>
      <c r="CK119" s="1017"/>
      <c r="CL119" s="905"/>
      <c r="CM119" s="923" t="s">
        <v>474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469</v>
      </c>
      <c r="DH119" s="845"/>
      <c r="DI119" s="845"/>
      <c r="DJ119" s="845"/>
      <c r="DK119" s="846"/>
      <c r="DL119" s="847" t="s">
        <v>464</v>
      </c>
      <c r="DM119" s="845"/>
      <c r="DN119" s="845"/>
      <c r="DO119" s="845"/>
      <c r="DP119" s="846"/>
      <c r="DQ119" s="847" t="s">
        <v>464</v>
      </c>
      <c r="DR119" s="845"/>
      <c r="DS119" s="845"/>
      <c r="DT119" s="845"/>
      <c r="DU119" s="846"/>
      <c r="DV119" s="933" t="s">
        <v>469</v>
      </c>
      <c r="DW119" s="934"/>
      <c r="DX119" s="934"/>
      <c r="DY119" s="934"/>
      <c r="DZ119" s="935"/>
    </row>
    <row r="120" spans="1:130" s="247" customFormat="1" ht="26.25" customHeight="1" x14ac:dyDescent="0.15">
      <c r="A120" s="902"/>
      <c r="B120" s="903"/>
      <c r="C120" s="906" t="s">
        <v>445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465</v>
      </c>
      <c r="AB120" s="862"/>
      <c r="AC120" s="862"/>
      <c r="AD120" s="862"/>
      <c r="AE120" s="863"/>
      <c r="AF120" s="864" t="s">
        <v>469</v>
      </c>
      <c r="AG120" s="862"/>
      <c r="AH120" s="862"/>
      <c r="AI120" s="862"/>
      <c r="AJ120" s="863"/>
      <c r="AK120" s="864" t="s">
        <v>467</v>
      </c>
      <c r="AL120" s="862"/>
      <c r="AM120" s="862"/>
      <c r="AN120" s="862"/>
      <c r="AO120" s="863"/>
      <c r="AP120" s="909" t="s">
        <v>464</v>
      </c>
      <c r="AQ120" s="910"/>
      <c r="AR120" s="910"/>
      <c r="AS120" s="910"/>
      <c r="AT120" s="911"/>
      <c r="AU120" s="968" t="s">
        <v>475</v>
      </c>
      <c r="AV120" s="969"/>
      <c r="AW120" s="969"/>
      <c r="AX120" s="969"/>
      <c r="AY120" s="970"/>
      <c r="AZ120" s="945" t="s">
        <v>476</v>
      </c>
      <c r="BA120" s="890"/>
      <c r="BB120" s="890"/>
      <c r="BC120" s="890"/>
      <c r="BD120" s="890"/>
      <c r="BE120" s="890"/>
      <c r="BF120" s="890"/>
      <c r="BG120" s="890"/>
      <c r="BH120" s="890"/>
      <c r="BI120" s="890"/>
      <c r="BJ120" s="890"/>
      <c r="BK120" s="890"/>
      <c r="BL120" s="890"/>
      <c r="BM120" s="890"/>
      <c r="BN120" s="890"/>
      <c r="BO120" s="890"/>
      <c r="BP120" s="891"/>
      <c r="BQ120" s="946">
        <v>17643097</v>
      </c>
      <c r="BR120" s="927"/>
      <c r="BS120" s="927"/>
      <c r="BT120" s="927"/>
      <c r="BU120" s="927"/>
      <c r="BV120" s="927">
        <v>17914515</v>
      </c>
      <c r="BW120" s="927"/>
      <c r="BX120" s="927"/>
      <c r="BY120" s="927"/>
      <c r="BZ120" s="927"/>
      <c r="CA120" s="927">
        <v>17721650</v>
      </c>
      <c r="CB120" s="927"/>
      <c r="CC120" s="927"/>
      <c r="CD120" s="927"/>
      <c r="CE120" s="927"/>
      <c r="CF120" s="951">
        <v>148.5</v>
      </c>
      <c r="CG120" s="952"/>
      <c r="CH120" s="952"/>
      <c r="CI120" s="952"/>
      <c r="CJ120" s="952"/>
      <c r="CK120" s="953" t="s">
        <v>477</v>
      </c>
      <c r="CL120" s="937"/>
      <c r="CM120" s="937"/>
      <c r="CN120" s="937"/>
      <c r="CO120" s="938"/>
      <c r="CP120" s="957" t="s">
        <v>478</v>
      </c>
      <c r="CQ120" s="958"/>
      <c r="CR120" s="958"/>
      <c r="CS120" s="958"/>
      <c r="CT120" s="958"/>
      <c r="CU120" s="958"/>
      <c r="CV120" s="958"/>
      <c r="CW120" s="958"/>
      <c r="CX120" s="958"/>
      <c r="CY120" s="958"/>
      <c r="CZ120" s="958"/>
      <c r="DA120" s="958"/>
      <c r="DB120" s="958"/>
      <c r="DC120" s="958"/>
      <c r="DD120" s="958"/>
      <c r="DE120" s="958"/>
      <c r="DF120" s="959"/>
      <c r="DG120" s="946">
        <v>1707091</v>
      </c>
      <c r="DH120" s="927"/>
      <c r="DI120" s="927"/>
      <c r="DJ120" s="927"/>
      <c r="DK120" s="927"/>
      <c r="DL120" s="927">
        <v>1613887</v>
      </c>
      <c r="DM120" s="927"/>
      <c r="DN120" s="927"/>
      <c r="DO120" s="927"/>
      <c r="DP120" s="927"/>
      <c r="DQ120" s="927">
        <v>1545988</v>
      </c>
      <c r="DR120" s="927"/>
      <c r="DS120" s="927"/>
      <c r="DT120" s="927"/>
      <c r="DU120" s="927"/>
      <c r="DV120" s="928">
        <v>13</v>
      </c>
      <c r="DW120" s="928"/>
      <c r="DX120" s="928"/>
      <c r="DY120" s="928"/>
      <c r="DZ120" s="929"/>
    </row>
    <row r="121" spans="1:130" s="247" customFormat="1" ht="26.25" customHeight="1" x14ac:dyDescent="0.15">
      <c r="A121" s="902"/>
      <c r="B121" s="903"/>
      <c r="C121" s="948" t="s">
        <v>479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7654</v>
      </c>
      <c r="AB121" s="862"/>
      <c r="AC121" s="862"/>
      <c r="AD121" s="862"/>
      <c r="AE121" s="863"/>
      <c r="AF121" s="864">
        <v>6601</v>
      </c>
      <c r="AG121" s="862"/>
      <c r="AH121" s="862"/>
      <c r="AI121" s="862"/>
      <c r="AJ121" s="863"/>
      <c r="AK121" s="864">
        <v>11048</v>
      </c>
      <c r="AL121" s="862"/>
      <c r="AM121" s="862"/>
      <c r="AN121" s="862"/>
      <c r="AO121" s="863"/>
      <c r="AP121" s="909">
        <v>0.1</v>
      </c>
      <c r="AQ121" s="910"/>
      <c r="AR121" s="910"/>
      <c r="AS121" s="910"/>
      <c r="AT121" s="911"/>
      <c r="AU121" s="971"/>
      <c r="AV121" s="972"/>
      <c r="AW121" s="972"/>
      <c r="AX121" s="972"/>
      <c r="AY121" s="973"/>
      <c r="AZ121" s="897" t="s">
        <v>480</v>
      </c>
      <c r="BA121" s="832"/>
      <c r="BB121" s="832"/>
      <c r="BC121" s="832"/>
      <c r="BD121" s="832"/>
      <c r="BE121" s="832"/>
      <c r="BF121" s="832"/>
      <c r="BG121" s="832"/>
      <c r="BH121" s="832"/>
      <c r="BI121" s="832"/>
      <c r="BJ121" s="832"/>
      <c r="BK121" s="832"/>
      <c r="BL121" s="832"/>
      <c r="BM121" s="832"/>
      <c r="BN121" s="832"/>
      <c r="BO121" s="832"/>
      <c r="BP121" s="833"/>
      <c r="BQ121" s="898">
        <v>1557562</v>
      </c>
      <c r="BR121" s="899"/>
      <c r="BS121" s="899"/>
      <c r="BT121" s="899"/>
      <c r="BU121" s="899"/>
      <c r="BV121" s="899">
        <v>1491814</v>
      </c>
      <c r="BW121" s="899"/>
      <c r="BX121" s="899"/>
      <c r="BY121" s="899"/>
      <c r="BZ121" s="899"/>
      <c r="CA121" s="899">
        <v>1402035</v>
      </c>
      <c r="CB121" s="899"/>
      <c r="CC121" s="899"/>
      <c r="CD121" s="899"/>
      <c r="CE121" s="899"/>
      <c r="CF121" s="960">
        <v>11.8</v>
      </c>
      <c r="CG121" s="961"/>
      <c r="CH121" s="961"/>
      <c r="CI121" s="961"/>
      <c r="CJ121" s="961"/>
      <c r="CK121" s="954"/>
      <c r="CL121" s="940"/>
      <c r="CM121" s="940"/>
      <c r="CN121" s="940"/>
      <c r="CO121" s="941"/>
      <c r="CP121" s="920" t="s">
        <v>481</v>
      </c>
      <c r="CQ121" s="921"/>
      <c r="CR121" s="921"/>
      <c r="CS121" s="921"/>
      <c r="CT121" s="921"/>
      <c r="CU121" s="921"/>
      <c r="CV121" s="921"/>
      <c r="CW121" s="921"/>
      <c r="CX121" s="921"/>
      <c r="CY121" s="921"/>
      <c r="CZ121" s="921"/>
      <c r="DA121" s="921"/>
      <c r="DB121" s="921"/>
      <c r="DC121" s="921"/>
      <c r="DD121" s="921"/>
      <c r="DE121" s="921"/>
      <c r="DF121" s="922"/>
      <c r="DG121" s="898">
        <v>882023</v>
      </c>
      <c r="DH121" s="899"/>
      <c r="DI121" s="899"/>
      <c r="DJ121" s="899"/>
      <c r="DK121" s="899"/>
      <c r="DL121" s="899">
        <v>830427</v>
      </c>
      <c r="DM121" s="899"/>
      <c r="DN121" s="899"/>
      <c r="DO121" s="899"/>
      <c r="DP121" s="899"/>
      <c r="DQ121" s="899">
        <v>753461</v>
      </c>
      <c r="DR121" s="899"/>
      <c r="DS121" s="899"/>
      <c r="DT121" s="899"/>
      <c r="DU121" s="899"/>
      <c r="DV121" s="876">
        <v>6.3</v>
      </c>
      <c r="DW121" s="876"/>
      <c r="DX121" s="876"/>
      <c r="DY121" s="876"/>
      <c r="DZ121" s="877"/>
    </row>
    <row r="122" spans="1:130" s="247" customFormat="1" ht="26.25" customHeight="1" x14ac:dyDescent="0.15">
      <c r="A122" s="902"/>
      <c r="B122" s="903"/>
      <c r="C122" s="906" t="s">
        <v>455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465</v>
      </c>
      <c r="AB122" s="862"/>
      <c r="AC122" s="862"/>
      <c r="AD122" s="862"/>
      <c r="AE122" s="863"/>
      <c r="AF122" s="864" t="s">
        <v>465</v>
      </c>
      <c r="AG122" s="862"/>
      <c r="AH122" s="862"/>
      <c r="AI122" s="862"/>
      <c r="AJ122" s="863"/>
      <c r="AK122" s="864" t="s">
        <v>465</v>
      </c>
      <c r="AL122" s="862"/>
      <c r="AM122" s="862"/>
      <c r="AN122" s="862"/>
      <c r="AO122" s="863"/>
      <c r="AP122" s="909" t="s">
        <v>465</v>
      </c>
      <c r="AQ122" s="910"/>
      <c r="AR122" s="910"/>
      <c r="AS122" s="910"/>
      <c r="AT122" s="911"/>
      <c r="AU122" s="971"/>
      <c r="AV122" s="972"/>
      <c r="AW122" s="972"/>
      <c r="AX122" s="972"/>
      <c r="AY122" s="973"/>
      <c r="AZ122" s="964" t="s">
        <v>482</v>
      </c>
      <c r="BA122" s="965"/>
      <c r="BB122" s="965"/>
      <c r="BC122" s="965"/>
      <c r="BD122" s="965"/>
      <c r="BE122" s="965"/>
      <c r="BF122" s="965"/>
      <c r="BG122" s="965"/>
      <c r="BH122" s="965"/>
      <c r="BI122" s="965"/>
      <c r="BJ122" s="965"/>
      <c r="BK122" s="965"/>
      <c r="BL122" s="965"/>
      <c r="BM122" s="965"/>
      <c r="BN122" s="965"/>
      <c r="BO122" s="965"/>
      <c r="BP122" s="966"/>
      <c r="BQ122" s="967">
        <v>21121329</v>
      </c>
      <c r="BR122" s="930"/>
      <c r="BS122" s="930"/>
      <c r="BT122" s="930"/>
      <c r="BU122" s="930"/>
      <c r="BV122" s="930">
        <v>19855106</v>
      </c>
      <c r="BW122" s="930"/>
      <c r="BX122" s="930"/>
      <c r="BY122" s="930"/>
      <c r="BZ122" s="930"/>
      <c r="CA122" s="930">
        <v>19942293</v>
      </c>
      <c r="CB122" s="930"/>
      <c r="CC122" s="930"/>
      <c r="CD122" s="930"/>
      <c r="CE122" s="930"/>
      <c r="CF122" s="931">
        <v>167.1</v>
      </c>
      <c r="CG122" s="932"/>
      <c r="CH122" s="932"/>
      <c r="CI122" s="932"/>
      <c r="CJ122" s="932"/>
      <c r="CK122" s="954"/>
      <c r="CL122" s="940"/>
      <c r="CM122" s="940"/>
      <c r="CN122" s="940"/>
      <c r="CO122" s="941"/>
      <c r="CP122" s="920" t="s">
        <v>483</v>
      </c>
      <c r="CQ122" s="921"/>
      <c r="CR122" s="921"/>
      <c r="CS122" s="921"/>
      <c r="CT122" s="921"/>
      <c r="CU122" s="921"/>
      <c r="CV122" s="921"/>
      <c r="CW122" s="921"/>
      <c r="CX122" s="921"/>
      <c r="CY122" s="921"/>
      <c r="CZ122" s="921"/>
      <c r="DA122" s="921"/>
      <c r="DB122" s="921"/>
      <c r="DC122" s="921"/>
      <c r="DD122" s="921"/>
      <c r="DE122" s="921"/>
      <c r="DF122" s="922"/>
      <c r="DG122" s="898">
        <v>196617</v>
      </c>
      <c r="DH122" s="899"/>
      <c r="DI122" s="899"/>
      <c r="DJ122" s="899"/>
      <c r="DK122" s="899"/>
      <c r="DL122" s="899">
        <v>344318</v>
      </c>
      <c r="DM122" s="899"/>
      <c r="DN122" s="899"/>
      <c r="DO122" s="899"/>
      <c r="DP122" s="899"/>
      <c r="DQ122" s="899">
        <v>702142</v>
      </c>
      <c r="DR122" s="899"/>
      <c r="DS122" s="899"/>
      <c r="DT122" s="899"/>
      <c r="DU122" s="899"/>
      <c r="DV122" s="876">
        <v>5.9</v>
      </c>
      <c r="DW122" s="876"/>
      <c r="DX122" s="876"/>
      <c r="DY122" s="876"/>
      <c r="DZ122" s="877"/>
    </row>
    <row r="123" spans="1:130" s="247" customFormat="1" ht="26.25" customHeight="1" x14ac:dyDescent="0.15">
      <c r="A123" s="902"/>
      <c r="B123" s="903"/>
      <c r="C123" s="906" t="s">
        <v>461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465</v>
      </c>
      <c r="AB123" s="862"/>
      <c r="AC123" s="862"/>
      <c r="AD123" s="862"/>
      <c r="AE123" s="863"/>
      <c r="AF123" s="864" t="s">
        <v>470</v>
      </c>
      <c r="AG123" s="862"/>
      <c r="AH123" s="862"/>
      <c r="AI123" s="862"/>
      <c r="AJ123" s="863"/>
      <c r="AK123" s="864" t="s">
        <v>225</v>
      </c>
      <c r="AL123" s="862"/>
      <c r="AM123" s="862"/>
      <c r="AN123" s="862"/>
      <c r="AO123" s="863"/>
      <c r="AP123" s="909" t="s">
        <v>469</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484</v>
      </c>
      <c r="BP123" s="963"/>
      <c r="BQ123" s="917">
        <v>40321988</v>
      </c>
      <c r="BR123" s="918"/>
      <c r="BS123" s="918"/>
      <c r="BT123" s="918"/>
      <c r="BU123" s="918"/>
      <c r="BV123" s="918">
        <v>39261435</v>
      </c>
      <c r="BW123" s="918"/>
      <c r="BX123" s="918"/>
      <c r="BY123" s="918"/>
      <c r="BZ123" s="918"/>
      <c r="CA123" s="918">
        <v>39065978</v>
      </c>
      <c r="CB123" s="918"/>
      <c r="CC123" s="918"/>
      <c r="CD123" s="918"/>
      <c r="CE123" s="918"/>
      <c r="CF123" s="828"/>
      <c r="CG123" s="829"/>
      <c r="CH123" s="829"/>
      <c r="CI123" s="829"/>
      <c r="CJ123" s="919"/>
      <c r="CK123" s="954"/>
      <c r="CL123" s="940"/>
      <c r="CM123" s="940"/>
      <c r="CN123" s="940"/>
      <c r="CO123" s="941"/>
      <c r="CP123" s="920" t="s">
        <v>485</v>
      </c>
      <c r="CQ123" s="921"/>
      <c r="CR123" s="921"/>
      <c r="CS123" s="921"/>
      <c r="CT123" s="921"/>
      <c r="CU123" s="921"/>
      <c r="CV123" s="921"/>
      <c r="CW123" s="921"/>
      <c r="CX123" s="921"/>
      <c r="CY123" s="921"/>
      <c r="CZ123" s="921"/>
      <c r="DA123" s="921"/>
      <c r="DB123" s="921"/>
      <c r="DC123" s="921"/>
      <c r="DD123" s="921"/>
      <c r="DE123" s="921"/>
      <c r="DF123" s="922"/>
      <c r="DG123" s="861">
        <v>280034</v>
      </c>
      <c r="DH123" s="862"/>
      <c r="DI123" s="862"/>
      <c r="DJ123" s="862"/>
      <c r="DK123" s="863"/>
      <c r="DL123" s="864">
        <v>252882</v>
      </c>
      <c r="DM123" s="862"/>
      <c r="DN123" s="862"/>
      <c r="DO123" s="862"/>
      <c r="DP123" s="863"/>
      <c r="DQ123" s="864">
        <v>234228</v>
      </c>
      <c r="DR123" s="862"/>
      <c r="DS123" s="862"/>
      <c r="DT123" s="862"/>
      <c r="DU123" s="863"/>
      <c r="DV123" s="909">
        <v>2</v>
      </c>
      <c r="DW123" s="910"/>
      <c r="DX123" s="910"/>
      <c r="DY123" s="910"/>
      <c r="DZ123" s="911"/>
    </row>
    <row r="124" spans="1:130" s="247" customFormat="1" ht="26.25" customHeight="1" thickBot="1" x14ac:dyDescent="0.2">
      <c r="A124" s="902"/>
      <c r="B124" s="903"/>
      <c r="C124" s="906" t="s">
        <v>466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467</v>
      </c>
      <c r="AB124" s="862"/>
      <c r="AC124" s="862"/>
      <c r="AD124" s="862"/>
      <c r="AE124" s="863"/>
      <c r="AF124" s="864" t="s">
        <v>469</v>
      </c>
      <c r="AG124" s="862"/>
      <c r="AH124" s="862"/>
      <c r="AI124" s="862"/>
      <c r="AJ124" s="863"/>
      <c r="AK124" s="864" t="s">
        <v>467</v>
      </c>
      <c r="AL124" s="862"/>
      <c r="AM124" s="862"/>
      <c r="AN124" s="862"/>
      <c r="AO124" s="863"/>
      <c r="AP124" s="909" t="s">
        <v>225</v>
      </c>
      <c r="AQ124" s="910"/>
      <c r="AR124" s="910"/>
      <c r="AS124" s="910"/>
      <c r="AT124" s="911"/>
      <c r="AU124" s="912" t="s">
        <v>486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469</v>
      </c>
      <c r="BR124" s="916"/>
      <c r="BS124" s="916"/>
      <c r="BT124" s="916"/>
      <c r="BU124" s="916"/>
      <c r="BV124" s="916" t="s">
        <v>469</v>
      </c>
      <c r="BW124" s="916"/>
      <c r="BX124" s="916"/>
      <c r="BY124" s="916"/>
      <c r="BZ124" s="916"/>
      <c r="CA124" s="916" t="s">
        <v>469</v>
      </c>
      <c r="CB124" s="916"/>
      <c r="CC124" s="916"/>
      <c r="CD124" s="916"/>
      <c r="CE124" s="916"/>
      <c r="CF124" s="806"/>
      <c r="CG124" s="807"/>
      <c r="CH124" s="807"/>
      <c r="CI124" s="807"/>
      <c r="CJ124" s="947"/>
      <c r="CK124" s="955"/>
      <c r="CL124" s="955"/>
      <c r="CM124" s="955"/>
      <c r="CN124" s="955"/>
      <c r="CO124" s="956"/>
      <c r="CP124" s="920" t="s">
        <v>487</v>
      </c>
      <c r="CQ124" s="921"/>
      <c r="CR124" s="921"/>
      <c r="CS124" s="921"/>
      <c r="CT124" s="921"/>
      <c r="CU124" s="921"/>
      <c r="CV124" s="921"/>
      <c r="CW124" s="921"/>
      <c r="CX124" s="921"/>
      <c r="CY124" s="921"/>
      <c r="CZ124" s="921"/>
      <c r="DA124" s="921"/>
      <c r="DB124" s="921"/>
      <c r="DC124" s="921"/>
      <c r="DD124" s="921"/>
      <c r="DE124" s="921"/>
      <c r="DF124" s="922"/>
      <c r="DG124" s="844">
        <v>667184</v>
      </c>
      <c r="DH124" s="845"/>
      <c r="DI124" s="845"/>
      <c r="DJ124" s="845"/>
      <c r="DK124" s="846"/>
      <c r="DL124" s="847">
        <v>404108</v>
      </c>
      <c r="DM124" s="845"/>
      <c r="DN124" s="845"/>
      <c r="DO124" s="845"/>
      <c r="DP124" s="846"/>
      <c r="DQ124" s="847">
        <v>35605</v>
      </c>
      <c r="DR124" s="845"/>
      <c r="DS124" s="845"/>
      <c r="DT124" s="845"/>
      <c r="DU124" s="846"/>
      <c r="DV124" s="933">
        <v>0.3</v>
      </c>
      <c r="DW124" s="934"/>
      <c r="DX124" s="934"/>
      <c r="DY124" s="934"/>
      <c r="DZ124" s="935"/>
    </row>
    <row r="125" spans="1:130" s="247" customFormat="1" ht="26.25" customHeight="1" x14ac:dyDescent="0.15">
      <c r="A125" s="902"/>
      <c r="B125" s="903"/>
      <c r="C125" s="906" t="s">
        <v>471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470</v>
      </c>
      <c r="AB125" s="862"/>
      <c r="AC125" s="862"/>
      <c r="AD125" s="862"/>
      <c r="AE125" s="863"/>
      <c r="AF125" s="864" t="s">
        <v>464</v>
      </c>
      <c r="AG125" s="862"/>
      <c r="AH125" s="862"/>
      <c r="AI125" s="862"/>
      <c r="AJ125" s="863"/>
      <c r="AK125" s="864" t="s">
        <v>470</v>
      </c>
      <c r="AL125" s="862"/>
      <c r="AM125" s="862"/>
      <c r="AN125" s="862"/>
      <c r="AO125" s="863"/>
      <c r="AP125" s="909" t="s">
        <v>470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488</v>
      </c>
      <c r="CL125" s="937"/>
      <c r="CM125" s="937"/>
      <c r="CN125" s="937"/>
      <c r="CO125" s="938"/>
      <c r="CP125" s="945" t="s">
        <v>489</v>
      </c>
      <c r="CQ125" s="890"/>
      <c r="CR125" s="890"/>
      <c r="CS125" s="890"/>
      <c r="CT125" s="890"/>
      <c r="CU125" s="890"/>
      <c r="CV125" s="890"/>
      <c r="CW125" s="890"/>
      <c r="CX125" s="890"/>
      <c r="CY125" s="890"/>
      <c r="CZ125" s="890"/>
      <c r="DA125" s="890"/>
      <c r="DB125" s="890"/>
      <c r="DC125" s="890"/>
      <c r="DD125" s="890"/>
      <c r="DE125" s="890"/>
      <c r="DF125" s="891"/>
      <c r="DG125" s="946" t="s">
        <v>490</v>
      </c>
      <c r="DH125" s="927"/>
      <c r="DI125" s="927"/>
      <c r="DJ125" s="927"/>
      <c r="DK125" s="927"/>
      <c r="DL125" s="927" t="s">
        <v>464</v>
      </c>
      <c r="DM125" s="927"/>
      <c r="DN125" s="927"/>
      <c r="DO125" s="927"/>
      <c r="DP125" s="927"/>
      <c r="DQ125" s="927" t="s">
        <v>470</v>
      </c>
      <c r="DR125" s="927"/>
      <c r="DS125" s="927"/>
      <c r="DT125" s="927"/>
      <c r="DU125" s="927"/>
      <c r="DV125" s="928" t="s">
        <v>464</v>
      </c>
      <c r="DW125" s="928"/>
      <c r="DX125" s="928"/>
      <c r="DY125" s="928"/>
      <c r="DZ125" s="929"/>
    </row>
    <row r="126" spans="1:130" s="247" customFormat="1" ht="26.25" customHeight="1" thickBot="1" x14ac:dyDescent="0.2">
      <c r="A126" s="902"/>
      <c r="B126" s="903"/>
      <c r="C126" s="906" t="s">
        <v>474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464</v>
      </c>
      <c r="AB126" s="862"/>
      <c r="AC126" s="862"/>
      <c r="AD126" s="862"/>
      <c r="AE126" s="863"/>
      <c r="AF126" s="864" t="s">
        <v>470</v>
      </c>
      <c r="AG126" s="862"/>
      <c r="AH126" s="862"/>
      <c r="AI126" s="862"/>
      <c r="AJ126" s="863"/>
      <c r="AK126" s="864" t="s">
        <v>491</v>
      </c>
      <c r="AL126" s="862"/>
      <c r="AM126" s="862"/>
      <c r="AN126" s="862"/>
      <c r="AO126" s="863"/>
      <c r="AP126" s="909" t="s">
        <v>464</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492</v>
      </c>
      <c r="CQ126" s="832"/>
      <c r="CR126" s="832"/>
      <c r="CS126" s="832"/>
      <c r="CT126" s="832"/>
      <c r="CU126" s="832"/>
      <c r="CV126" s="832"/>
      <c r="CW126" s="832"/>
      <c r="CX126" s="832"/>
      <c r="CY126" s="832"/>
      <c r="CZ126" s="832"/>
      <c r="DA126" s="832"/>
      <c r="DB126" s="832"/>
      <c r="DC126" s="832"/>
      <c r="DD126" s="832"/>
      <c r="DE126" s="832"/>
      <c r="DF126" s="833"/>
      <c r="DG126" s="898" t="s">
        <v>470</v>
      </c>
      <c r="DH126" s="899"/>
      <c r="DI126" s="899"/>
      <c r="DJ126" s="899"/>
      <c r="DK126" s="899"/>
      <c r="DL126" s="899" t="s">
        <v>464</v>
      </c>
      <c r="DM126" s="899"/>
      <c r="DN126" s="899"/>
      <c r="DO126" s="899"/>
      <c r="DP126" s="899"/>
      <c r="DQ126" s="899" t="s">
        <v>470</v>
      </c>
      <c r="DR126" s="899"/>
      <c r="DS126" s="899"/>
      <c r="DT126" s="899"/>
      <c r="DU126" s="899"/>
      <c r="DV126" s="876" t="s">
        <v>493</v>
      </c>
      <c r="DW126" s="876"/>
      <c r="DX126" s="876"/>
      <c r="DY126" s="876"/>
      <c r="DZ126" s="877"/>
    </row>
    <row r="127" spans="1:130" s="247" customFormat="1" ht="26.25" customHeight="1" x14ac:dyDescent="0.15">
      <c r="A127" s="904"/>
      <c r="B127" s="905"/>
      <c r="C127" s="923" t="s">
        <v>494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470</v>
      </c>
      <c r="AB127" s="862"/>
      <c r="AC127" s="862"/>
      <c r="AD127" s="862"/>
      <c r="AE127" s="863"/>
      <c r="AF127" s="864" t="s">
        <v>464</v>
      </c>
      <c r="AG127" s="862"/>
      <c r="AH127" s="862"/>
      <c r="AI127" s="862"/>
      <c r="AJ127" s="863"/>
      <c r="AK127" s="864" t="s">
        <v>470</v>
      </c>
      <c r="AL127" s="862"/>
      <c r="AM127" s="862"/>
      <c r="AN127" s="862"/>
      <c r="AO127" s="863"/>
      <c r="AP127" s="909" t="s">
        <v>470</v>
      </c>
      <c r="AQ127" s="910"/>
      <c r="AR127" s="910"/>
      <c r="AS127" s="910"/>
      <c r="AT127" s="911"/>
      <c r="AU127" s="283"/>
      <c r="AV127" s="283"/>
      <c r="AW127" s="283"/>
      <c r="AX127" s="926" t="s">
        <v>495</v>
      </c>
      <c r="AY127" s="894"/>
      <c r="AZ127" s="894"/>
      <c r="BA127" s="894"/>
      <c r="BB127" s="894"/>
      <c r="BC127" s="894"/>
      <c r="BD127" s="894"/>
      <c r="BE127" s="895"/>
      <c r="BF127" s="893" t="s">
        <v>496</v>
      </c>
      <c r="BG127" s="894"/>
      <c r="BH127" s="894"/>
      <c r="BI127" s="894"/>
      <c r="BJ127" s="894"/>
      <c r="BK127" s="894"/>
      <c r="BL127" s="895"/>
      <c r="BM127" s="893" t="s">
        <v>497</v>
      </c>
      <c r="BN127" s="894"/>
      <c r="BO127" s="894"/>
      <c r="BP127" s="894"/>
      <c r="BQ127" s="894"/>
      <c r="BR127" s="894"/>
      <c r="BS127" s="895"/>
      <c r="BT127" s="893" t="s">
        <v>498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499</v>
      </c>
      <c r="CQ127" s="832"/>
      <c r="CR127" s="832"/>
      <c r="CS127" s="832"/>
      <c r="CT127" s="832"/>
      <c r="CU127" s="832"/>
      <c r="CV127" s="832"/>
      <c r="CW127" s="832"/>
      <c r="CX127" s="832"/>
      <c r="CY127" s="832"/>
      <c r="CZ127" s="832"/>
      <c r="DA127" s="832"/>
      <c r="DB127" s="832"/>
      <c r="DC127" s="832"/>
      <c r="DD127" s="832"/>
      <c r="DE127" s="832"/>
      <c r="DF127" s="833"/>
      <c r="DG127" s="898" t="s">
        <v>470</v>
      </c>
      <c r="DH127" s="899"/>
      <c r="DI127" s="899"/>
      <c r="DJ127" s="899"/>
      <c r="DK127" s="899"/>
      <c r="DL127" s="899" t="s">
        <v>470</v>
      </c>
      <c r="DM127" s="899"/>
      <c r="DN127" s="899"/>
      <c r="DO127" s="899"/>
      <c r="DP127" s="899"/>
      <c r="DQ127" s="899" t="s">
        <v>464</v>
      </c>
      <c r="DR127" s="899"/>
      <c r="DS127" s="899"/>
      <c r="DT127" s="899"/>
      <c r="DU127" s="899"/>
      <c r="DV127" s="876" t="s">
        <v>464</v>
      </c>
      <c r="DW127" s="876"/>
      <c r="DX127" s="876"/>
      <c r="DY127" s="876"/>
      <c r="DZ127" s="877"/>
    </row>
    <row r="128" spans="1:130" s="247" customFormat="1" ht="26.25" customHeight="1" thickBot="1" x14ac:dyDescent="0.2">
      <c r="A128" s="878" t="s">
        <v>500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501</v>
      </c>
      <c r="X128" s="880"/>
      <c r="Y128" s="880"/>
      <c r="Z128" s="881"/>
      <c r="AA128" s="882">
        <v>137455</v>
      </c>
      <c r="AB128" s="883"/>
      <c r="AC128" s="883"/>
      <c r="AD128" s="883"/>
      <c r="AE128" s="884"/>
      <c r="AF128" s="885">
        <v>121295</v>
      </c>
      <c r="AG128" s="883"/>
      <c r="AH128" s="883"/>
      <c r="AI128" s="883"/>
      <c r="AJ128" s="884"/>
      <c r="AK128" s="885">
        <v>123689</v>
      </c>
      <c r="AL128" s="883"/>
      <c r="AM128" s="883"/>
      <c r="AN128" s="883"/>
      <c r="AO128" s="884"/>
      <c r="AP128" s="886"/>
      <c r="AQ128" s="887"/>
      <c r="AR128" s="887"/>
      <c r="AS128" s="887"/>
      <c r="AT128" s="888"/>
      <c r="AU128" s="283"/>
      <c r="AV128" s="283"/>
      <c r="AW128" s="283"/>
      <c r="AX128" s="889" t="s">
        <v>502</v>
      </c>
      <c r="AY128" s="890"/>
      <c r="AZ128" s="890"/>
      <c r="BA128" s="890"/>
      <c r="BB128" s="890"/>
      <c r="BC128" s="890"/>
      <c r="BD128" s="890"/>
      <c r="BE128" s="891"/>
      <c r="BF128" s="868" t="s">
        <v>470</v>
      </c>
      <c r="BG128" s="869"/>
      <c r="BH128" s="869"/>
      <c r="BI128" s="869"/>
      <c r="BJ128" s="869"/>
      <c r="BK128" s="869"/>
      <c r="BL128" s="892"/>
      <c r="BM128" s="868">
        <v>12.82</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503</v>
      </c>
      <c r="CQ128" s="810"/>
      <c r="CR128" s="810"/>
      <c r="CS128" s="810"/>
      <c r="CT128" s="810"/>
      <c r="CU128" s="810"/>
      <c r="CV128" s="810"/>
      <c r="CW128" s="810"/>
      <c r="CX128" s="810"/>
      <c r="CY128" s="810"/>
      <c r="CZ128" s="810"/>
      <c r="DA128" s="810"/>
      <c r="DB128" s="810"/>
      <c r="DC128" s="810"/>
      <c r="DD128" s="810"/>
      <c r="DE128" s="810"/>
      <c r="DF128" s="811"/>
      <c r="DG128" s="872">
        <v>1418</v>
      </c>
      <c r="DH128" s="873"/>
      <c r="DI128" s="873"/>
      <c r="DJ128" s="873"/>
      <c r="DK128" s="873"/>
      <c r="DL128" s="873">
        <v>788</v>
      </c>
      <c r="DM128" s="873"/>
      <c r="DN128" s="873"/>
      <c r="DO128" s="873"/>
      <c r="DP128" s="873"/>
      <c r="DQ128" s="873">
        <v>158</v>
      </c>
      <c r="DR128" s="873"/>
      <c r="DS128" s="873"/>
      <c r="DT128" s="873"/>
      <c r="DU128" s="873"/>
      <c r="DV128" s="874">
        <v>0</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504</v>
      </c>
      <c r="X129" s="859"/>
      <c r="Y129" s="859"/>
      <c r="Z129" s="860"/>
      <c r="AA129" s="861">
        <v>15123143</v>
      </c>
      <c r="AB129" s="862"/>
      <c r="AC129" s="862"/>
      <c r="AD129" s="862"/>
      <c r="AE129" s="863"/>
      <c r="AF129" s="864">
        <v>14726765</v>
      </c>
      <c r="AG129" s="862"/>
      <c r="AH129" s="862"/>
      <c r="AI129" s="862"/>
      <c r="AJ129" s="863"/>
      <c r="AK129" s="864">
        <v>14440785</v>
      </c>
      <c r="AL129" s="862"/>
      <c r="AM129" s="862"/>
      <c r="AN129" s="862"/>
      <c r="AO129" s="863"/>
      <c r="AP129" s="865"/>
      <c r="AQ129" s="866"/>
      <c r="AR129" s="866"/>
      <c r="AS129" s="866"/>
      <c r="AT129" s="867"/>
      <c r="AU129" s="285"/>
      <c r="AV129" s="285"/>
      <c r="AW129" s="285"/>
      <c r="AX129" s="831" t="s">
        <v>505</v>
      </c>
      <c r="AY129" s="832"/>
      <c r="AZ129" s="832"/>
      <c r="BA129" s="832"/>
      <c r="BB129" s="832"/>
      <c r="BC129" s="832"/>
      <c r="BD129" s="832"/>
      <c r="BE129" s="833"/>
      <c r="BF129" s="851" t="s">
        <v>472</v>
      </c>
      <c r="BG129" s="852"/>
      <c r="BH129" s="852"/>
      <c r="BI129" s="852"/>
      <c r="BJ129" s="852"/>
      <c r="BK129" s="852"/>
      <c r="BL129" s="853"/>
      <c r="BM129" s="851">
        <v>17.82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507</v>
      </c>
      <c r="X130" s="859"/>
      <c r="Y130" s="859"/>
      <c r="Z130" s="860"/>
      <c r="AA130" s="861">
        <v>2693228</v>
      </c>
      <c r="AB130" s="862"/>
      <c r="AC130" s="862"/>
      <c r="AD130" s="862"/>
      <c r="AE130" s="863"/>
      <c r="AF130" s="864">
        <v>2588842</v>
      </c>
      <c r="AG130" s="862"/>
      <c r="AH130" s="862"/>
      <c r="AI130" s="862"/>
      <c r="AJ130" s="863"/>
      <c r="AK130" s="864">
        <v>2509705</v>
      </c>
      <c r="AL130" s="862"/>
      <c r="AM130" s="862"/>
      <c r="AN130" s="862"/>
      <c r="AO130" s="863"/>
      <c r="AP130" s="865"/>
      <c r="AQ130" s="866"/>
      <c r="AR130" s="866"/>
      <c r="AS130" s="866"/>
      <c r="AT130" s="867"/>
      <c r="AU130" s="285"/>
      <c r="AV130" s="285"/>
      <c r="AW130" s="285"/>
      <c r="AX130" s="831" t="s">
        <v>508</v>
      </c>
      <c r="AY130" s="832"/>
      <c r="AZ130" s="832"/>
      <c r="BA130" s="832"/>
      <c r="BB130" s="832"/>
      <c r="BC130" s="832"/>
      <c r="BD130" s="832"/>
      <c r="BE130" s="833"/>
      <c r="BF130" s="834">
        <v>4.9000000000000004</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509</v>
      </c>
      <c r="X131" s="842"/>
      <c r="Y131" s="842"/>
      <c r="Z131" s="843"/>
      <c r="AA131" s="844">
        <v>12429915</v>
      </c>
      <c r="AB131" s="845"/>
      <c r="AC131" s="845"/>
      <c r="AD131" s="845"/>
      <c r="AE131" s="846"/>
      <c r="AF131" s="847">
        <v>12137923</v>
      </c>
      <c r="AG131" s="845"/>
      <c r="AH131" s="845"/>
      <c r="AI131" s="845"/>
      <c r="AJ131" s="846"/>
      <c r="AK131" s="847">
        <v>11931080</v>
      </c>
      <c r="AL131" s="845"/>
      <c r="AM131" s="845"/>
      <c r="AN131" s="845"/>
      <c r="AO131" s="846"/>
      <c r="AP131" s="848"/>
      <c r="AQ131" s="849"/>
      <c r="AR131" s="849"/>
      <c r="AS131" s="849"/>
      <c r="AT131" s="850"/>
      <c r="AU131" s="285"/>
      <c r="AV131" s="285"/>
      <c r="AW131" s="285"/>
      <c r="AX131" s="809" t="s">
        <v>510</v>
      </c>
      <c r="AY131" s="810"/>
      <c r="AZ131" s="810"/>
      <c r="BA131" s="810"/>
      <c r="BB131" s="810"/>
      <c r="BC131" s="810"/>
      <c r="BD131" s="810"/>
      <c r="BE131" s="811"/>
      <c r="BF131" s="812" t="s">
        <v>472</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511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512</v>
      </c>
      <c r="W132" s="822"/>
      <c r="X132" s="822"/>
      <c r="Y132" s="822"/>
      <c r="Z132" s="823"/>
      <c r="AA132" s="824">
        <v>4.8265977680000001</v>
      </c>
      <c r="AB132" s="825"/>
      <c r="AC132" s="825"/>
      <c r="AD132" s="825"/>
      <c r="AE132" s="826"/>
      <c r="AF132" s="827">
        <v>4.8625946960000004</v>
      </c>
      <c r="AG132" s="825"/>
      <c r="AH132" s="825"/>
      <c r="AI132" s="825"/>
      <c r="AJ132" s="826"/>
      <c r="AK132" s="827">
        <v>5.0634058270000004</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513</v>
      </c>
      <c r="W133" s="801"/>
      <c r="X133" s="801"/>
      <c r="Y133" s="801"/>
      <c r="Z133" s="802"/>
      <c r="AA133" s="803">
        <v>4.8</v>
      </c>
      <c r="AB133" s="804"/>
      <c r="AC133" s="804"/>
      <c r="AD133" s="804"/>
      <c r="AE133" s="805"/>
      <c r="AF133" s="803">
        <v>4.8</v>
      </c>
      <c r="AG133" s="804"/>
      <c r="AH133" s="804"/>
      <c r="AI133" s="804"/>
      <c r="AJ133" s="805"/>
      <c r="AK133" s="803">
        <v>4.9000000000000004</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aR7A6bow/zDVDcgUcZlrbLlfhmRW654IOF3CmFQQudcRLlcd+oL8z6ql+VOTt+SkHxywkY7quvKSGryEC9uxdA==" saltValue="FN1UCr8myWAByn5aERqHtA==" spinCount="100000" sheet="1" objects="1" scenarios="1" formatRows="0"/>
  <mergeCells count="2033">
    <mergeCell ref="B69:P69"/>
    <mergeCell ref="B71:P71"/>
    <mergeCell ref="B72:P72"/>
    <mergeCell ref="B73:P73"/>
    <mergeCell ref="BS8:CG8"/>
    <mergeCell ref="BS7:CG7"/>
    <mergeCell ref="BS9:CG9"/>
    <mergeCell ref="BS10:CG10"/>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CH10:CL10"/>
    <mergeCell ref="CM10:CQ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B67:DF67"/>
    <mergeCell ref="DG67:DK67"/>
    <mergeCell ref="DL67:DP67"/>
    <mergeCell ref="DQ67:DU67"/>
    <mergeCell ref="B68:P68"/>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BS71:CG71"/>
    <mergeCell ref="CH71:CL71"/>
    <mergeCell ref="CM71:CQ71"/>
    <mergeCell ref="CR71:CV71"/>
    <mergeCell ref="CW71:DA71"/>
    <mergeCell ref="DB71:DF71"/>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0:P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6" zoomScaleNormal="85" zoomScaleSheetLayoutView="100" workbookViewId="0">
      <selection activeCell="AS71" sqref="AS71"/>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r35O+6dkEUaeKlGRSj0y6Zu/W3e9OxI0yJ/KxwdjP8zWKed5wSvqJX8omIL8F20MUlBViqVWwPj6KZJbnLInYA==" saltValue="72VQE5hmnNPEJEZp2Au9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hZ+SsgiUjeJ9IAzhkHYuY0fkztijnioG1yJjDsWgI2w3ObcVUPdPraQEBbO0YCIQwYytB9SBvjiuyPUb22hPQ==" saltValue="ozqCTO6T13B8CtxBxU1LA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517</v>
      </c>
      <c r="AP7" s="304"/>
      <c r="AQ7" s="305" t="s">
        <v>518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519</v>
      </c>
      <c r="AQ8" s="311" t="s">
        <v>520</v>
      </c>
      <c r="AR8" s="312" t="s">
        <v>521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522</v>
      </c>
      <c r="AL9" s="1231"/>
      <c r="AM9" s="1231"/>
      <c r="AN9" s="1232"/>
      <c r="AO9" s="313">
        <v>4788590</v>
      </c>
      <c r="AP9" s="313">
        <v>135359</v>
      </c>
      <c r="AQ9" s="314">
        <v>90613</v>
      </c>
      <c r="AR9" s="315">
        <v>49.4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523</v>
      </c>
      <c r="AL10" s="1231"/>
      <c r="AM10" s="1231"/>
      <c r="AN10" s="1232"/>
      <c r="AO10" s="316">
        <v>32118</v>
      </c>
      <c r="AP10" s="316">
        <v>908</v>
      </c>
      <c r="AQ10" s="317">
        <v>7525</v>
      </c>
      <c r="AR10" s="318">
        <v>-87.9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524</v>
      </c>
      <c r="AL11" s="1231"/>
      <c r="AM11" s="1231"/>
      <c r="AN11" s="1232"/>
      <c r="AO11" s="316">
        <v>489</v>
      </c>
      <c r="AP11" s="316">
        <v>14</v>
      </c>
      <c r="AQ11" s="317">
        <v>9582</v>
      </c>
      <c r="AR11" s="318">
        <v>-99.9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525</v>
      </c>
      <c r="AL12" s="1231"/>
      <c r="AM12" s="1231"/>
      <c r="AN12" s="1232"/>
      <c r="AO12" s="316">
        <v>52448</v>
      </c>
      <c r="AP12" s="316">
        <v>1483</v>
      </c>
      <c r="AQ12" s="317">
        <v>1356</v>
      </c>
      <c r="AR12" s="318">
        <v>9.4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526</v>
      </c>
      <c r="AL13" s="1231"/>
      <c r="AM13" s="1231"/>
      <c r="AN13" s="1232"/>
      <c r="AO13" s="316" t="s">
        <v>527</v>
      </c>
      <c r="AP13" s="316" t="s">
        <v>527</v>
      </c>
      <c r="AQ13" s="317">
        <v>2</v>
      </c>
      <c r="AR13" s="318" t="s">
        <v>527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528</v>
      </c>
      <c r="AL14" s="1231"/>
      <c r="AM14" s="1231"/>
      <c r="AN14" s="1232"/>
      <c r="AO14" s="316">
        <v>216130</v>
      </c>
      <c r="AP14" s="316">
        <v>6109</v>
      </c>
      <c r="AQ14" s="317">
        <v>4182</v>
      </c>
      <c r="AR14" s="318">
        <v>46.1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529</v>
      </c>
      <c r="AL15" s="1231"/>
      <c r="AM15" s="1231"/>
      <c r="AN15" s="1232"/>
      <c r="AO15" s="316">
        <v>59998</v>
      </c>
      <c r="AP15" s="316">
        <v>1696</v>
      </c>
      <c r="AQ15" s="317">
        <v>2331</v>
      </c>
      <c r="AR15" s="318">
        <v>-27.2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530</v>
      </c>
      <c r="AL16" s="1234"/>
      <c r="AM16" s="1234"/>
      <c r="AN16" s="1235"/>
      <c r="AO16" s="316">
        <v>-458859</v>
      </c>
      <c r="AP16" s="316">
        <v>-12971</v>
      </c>
      <c r="AQ16" s="317">
        <v>-8270</v>
      </c>
      <c r="AR16" s="318">
        <v>56.8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4690914</v>
      </c>
      <c r="AP17" s="316">
        <v>132598</v>
      </c>
      <c r="AQ17" s="317">
        <v>107322</v>
      </c>
      <c r="AR17" s="318">
        <v>23.6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532</v>
      </c>
      <c r="AP20" s="324" t="s">
        <v>533</v>
      </c>
      <c r="AQ20" s="325" t="s">
        <v>534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535</v>
      </c>
      <c r="AL21" s="1228"/>
      <c r="AM21" s="1228"/>
      <c r="AN21" s="1229"/>
      <c r="AO21" s="328">
        <v>13.23</v>
      </c>
      <c r="AP21" s="329">
        <v>10.18</v>
      </c>
      <c r="AQ21" s="330">
        <v>3.05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536</v>
      </c>
      <c r="AL22" s="1228"/>
      <c r="AM22" s="1228"/>
      <c r="AN22" s="1229"/>
      <c r="AO22" s="333">
        <v>100.8</v>
      </c>
      <c r="AP22" s="334">
        <v>97.7</v>
      </c>
      <c r="AQ22" s="335">
        <v>3.1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517</v>
      </c>
      <c r="AP30" s="304"/>
      <c r="AQ30" s="305" t="s">
        <v>518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519</v>
      </c>
      <c r="AQ31" s="311" t="s">
        <v>520</v>
      </c>
      <c r="AR31" s="312" t="s">
        <v>521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540</v>
      </c>
      <c r="AL32" s="1219"/>
      <c r="AM32" s="1219"/>
      <c r="AN32" s="1220"/>
      <c r="AO32" s="343">
        <v>2868950</v>
      </c>
      <c r="AP32" s="343">
        <v>81096</v>
      </c>
      <c r="AQ32" s="344">
        <v>67619</v>
      </c>
      <c r="AR32" s="345">
        <v>19.899999999999999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541</v>
      </c>
      <c r="AL33" s="1219"/>
      <c r="AM33" s="1219"/>
      <c r="AN33" s="1220"/>
      <c r="AO33" s="343" t="s">
        <v>527</v>
      </c>
      <c r="AP33" s="343" t="s">
        <v>527</v>
      </c>
      <c r="AQ33" s="344" t="s">
        <v>527</v>
      </c>
      <c r="AR33" s="345" t="s">
        <v>527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542</v>
      </c>
      <c r="AL34" s="1219"/>
      <c r="AM34" s="1219"/>
      <c r="AN34" s="1220"/>
      <c r="AO34" s="343" t="s">
        <v>527</v>
      </c>
      <c r="AP34" s="343" t="s">
        <v>527</v>
      </c>
      <c r="AQ34" s="344">
        <v>3</v>
      </c>
      <c r="AR34" s="345" t="s">
        <v>527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543</v>
      </c>
      <c r="AL35" s="1219"/>
      <c r="AM35" s="1219"/>
      <c r="AN35" s="1220"/>
      <c r="AO35" s="343">
        <v>357515</v>
      </c>
      <c r="AP35" s="343">
        <v>10106</v>
      </c>
      <c r="AQ35" s="344">
        <v>17835</v>
      </c>
      <c r="AR35" s="345">
        <v>-43.3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544</v>
      </c>
      <c r="AL36" s="1219"/>
      <c r="AM36" s="1219"/>
      <c r="AN36" s="1220"/>
      <c r="AO36" s="343" t="s">
        <v>527</v>
      </c>
      <c r="AP36" s="343" t="s">
        <v>527</v>
      </c>
      <c r="AQ36" s="344">
        <v>2401</v>
      </c>
      <c r="AR36" s="345" t="s">
        <v>527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545</v>
      </c>
      <c r="AL37" s="1219"/>
      <c r="AM37" s="1219"/>
      <c r="AN37" s="1220"/>
      <c r="AO37" s="343">
        <v>11048</v>
      </c>
      <c r="AP37" s="343">
        <v>312</v>
      </c>
      <c r="AQ37" s="344">
        <v>732</v>
      </c>
      <c r="AR37" s="345">
        <v>-57.4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546</v>
      </c>
      <c r="AL38" s="1222"/>
      <c r="AM38" s="1222"/>
      <c r="AN38" s="1223"/>
      <c r="AO38" s="346" t="s">
        <v>527</v>
      </c>
      <c r="AP38" s="346" t="s">
        <v>527</v>
      </c>
      <c r="AQ38" s="347">
        <v>5</v>
      </c>
      <c r="AR38" s="335" t="s">
        <v>527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547</v>
      </c>
      <c r="AL39" s="1222"/>
      <c r="AM39" s="1222"/>
      <c r="AN39" s="1223"/>
      <c r="AO39" s="343">
        <v>-123689</v>
      </c>
      <c r="AP39" s="343">
        <v>-3496</v>
      </c>
      <c r="AQ39" s="344">
        <v>-3806</v>
      </c>
      <c r="AR39" s="345">
        <v>-8.1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548</v>
      </c>
      <c r="AL40" s="1219"/>
      <c r="AM40" s="1219"/>
      <c r="AN40" s="1220"/>
      <c r="AO40" s="343">
        <v>-2509705</v>
      </c>
      <c r="AP40" s="343">
        <v>-70942</v>
      </c>
      <c r="AQ40" s="344">
        <v>-59049</v>
      </c>
      <c r="AR40" s="345">
        <v>20.100000000000001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297</v>
      </c>
      <c r="AL41" s="1225"/>
      <c r="AM41" s="1225"/>
      <c r="AN41" s="1226"/>
      <c r="AO41" s="343">
        <v>604119</v>
      </c>
      <c r="AP41" s="343">
        <v>17077</v>
      </c>
      <c r="AQ41" s="344">
        <v>25740</v>
      </c>
      <c r="AR41" s="345">
        <v>-33.700000000000003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517</v>
      </c>
      <c r="AN49" s="1213" t="s">
        <v>552</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553</v>
      </c>
      <c r="AO50" s="360" t="s">
        <v>554</v>
      </c>
      <c r="AP50" s="361" t="s">
        <v>555</v>
      </c>
      <c r="AQ50" s="362" t="s">
        <v>556</v>
      </c>
      <c r="AR50" s="363" t="s">
        <v>557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558</v>
      </c>
      <c r="AL51" s="356"/>
      <c r="AM51" s="364">
        <v>3977766</v>
      </c>
      <c r="AN51" s="365">
        <v>104464</v>
      </c>
      <c r="AO51" s="366">
        <v>-9.5</v>
      </c>
      <c r="AP51" s="367">
        <v>85459</v>
      </c>
      <c r="AQ51" s="368">
        <v>-19.8</v>
      </c>
      <c r="AR51" s="369">
        <v>10.3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559</v>
      </c>
      <c r="AM52" s="372">
        <v>1809934</v>
      </c>
      <c r="AN52" s="373">
        <v>47532</v>
      </c>
      <c r="AO52" s="374">
        <v>-17.5</v>
      </c>
      <c r="AP52" s="375">
        <v>44378</v>
      </c>
      <c r="AQ52" s="376">
        <v>-2.6</v>
      </c>
      <c r="AR52" s="377">
        <v>-14.9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560</v>
      </c>
      <c r="AL53" s="356"/>
      <c r="AM53" s="364">
        <v>2740649</v>
      </c>
      <c r="AN53" s="365">
        <v>73074</v>
      </c>
      <c r="AO53" s="366">
        <v>-30</v>
      </c>
      <c r="AP53" s="367">
        <v>83280</v>
      </c>
      <c r="AQ53" s="368">
        <v>-2.5</v>
      </c>
      <c r="AR53" s="369">
        <v>-27.5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559</v>
      </c>
      <c r="AM54" s="372">
        <v>1579360</v>
      </c>
      <c r="AN54" s="373">
        <v>42111</v>
      </c>
      <c r="AO54" s="374">
        <v>-11.4</v>
      </c>
      <c r="AP54" s="375">
        <v>43123</v>
      </c>
      <c r="AQ54" s="376">
        <v>-2.8</v>
      </c>
      <c r="AR54" s="377">
        <v>-8.6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561</v>
      </c>
      <c r="AL55" s="356"/>
      <c r="AM55" s="364">
        <v>3853520</v>
      </c>
      <c r="AN55" s="365">
        <v>104647</v>
      </c>
      <c r="AO55" s="366">
        <v>43.2</v>
      </c>
      <c r="AP55" s="367">
        <v>88968</v>
      </c>
      <c r="AQ55" s="368">
        <v>6.8</v>
      </c>
      <c r="AR55" s="369">
        <v>36.4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559</v>
      </c>
      <c r="AM56" s="372">
        <v>1992613</v>
      </c>
      <c r="AN56" s="373">
        <v>54112</v>
      </c>
      <c r="AO56" s="374">
        <v>28.5</v>
      </c>
      <c r="AP56" s="375">
        <v>45482</v>
      </c>
      <c r="AQ56" s="376">
        <v>5.5</v>
      </c>
      <c r="AR56" s="377">
        <v>23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562</v>
      </c>
      <c r="AL57" s="356"/>
      <c r="AM57" s="364">
        <v>2796819</v>
      </c>
      <c r="AN57" s="365">
        <v>77700</v>
      </c>
      <c r="AO57" s="366">
        <v>-25.8</v>
      </c>
      <c r="AP57" s="367">
        <v>85173</v>
      </c>
      <c r="AQ57" s="368">
        <v>-4.3</v>
      </c>
      <c r="AR57" s="369">
        <v>-21.5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559</v>
      </c>
      <c r="AM58" s="372">
        <v>1925565</v>
      </c>
      <c r="AN58" s="373">
        <v>53495</v>
      </c>
      <c r="AO58" s="374">
        <v>-1.1000000000000001</v>
      </c>
      <c r="AP58" s="375">
        <v>43913</v>
      </c>
      <c r="AQ58" s="376">
        <v>-3.4</v>
      </c>
      <c r="AR58" s="377">
        <v>2.2999999999999998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563</v>
      </c>
      <c r="AL59" s="356"/>
      <c r="AM59" s="364">
        <v>5829168</v>
      </c>
      <c r="AN59" s="365">
        <v>164773</v>
      </c>
      <c r="AO59" s="366">
        <v>112.1</v>
      </c>
      <c r="AP59" s="367">
        <v>94081</v>
      </c>
      <c r="AQ59" s="368">
        <v>10.5</v>
      </c>
      <c r="AR59" s="369">
        <v>101.6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559</v>
      </c>
      <c r="AM60" s="372">
        <v>4619084</v>
      </c>
      <c r="AN60" s="373">
        <v>130567</v>
      </c>
      <c r="AO60" s="374">
        <v>144.1</v>
      </c>
      <c r="AP60" s="375">
        <v>48949</v>
      </c>
      <c r="AQ60" s="376">
        <v>11.5</v>
      </c>
      <c r="AR60" s="377">
        <v>132.6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564</v>
      </c>
      <c r="AL61" s="378"/>
      <c r="AM61" s="379">
        <v>3839584</v>
      </c>
      <c r="AN61" s="380">
        <v>104932</v>
      </c>
      <c r="AO61" s="381">
        <v>18</v>
      </c>
      <c r="AP61" s="382">
        <v>87392</v>
      </c>
      <c r="AQ61" s="383">
        <v>-1.9</v>
      </c>
      <c r="AR61" s="369">
        <v>19.899999999999999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559</v>
      </c>
      <c r="AM62" s="372">
        <v>2385311</v>
      </c>
      <c r="AN62" s="373">
        <v>65563</v>
      </c>
      <c r="AO62" s="374">
        <v>28.5</v>
      </c>
      <c r="AP62" s="375">
        <v>45169</v>
      </c>
      <c r="AQ62" s="376">
        <v>1.6</v>
      </c>
      <c r="AR62" s="377">
        <v>26.9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twoFasE+H5AdgnHFKuhY/cwgPTuBCLYwUnKv/nDTnr2yZQMza1gIHk58+iEVMY1/Ky/QIr1ZDwK8Maw2DvACRw==" saltValue="UO+hxrr0k1zvBivEPTeoo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AA88" sqref="AA88"/>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566</v>
      </c>
    </row>
    <row r="120" spans="125:125" ht="13.5" hidden="1" customHeight="1" x14ac:dyDescent="0.15"/>
    <row r="121" spans="125:125" ht="13.5" hidden="1" customHeight="1" x14ac:dyDescent="0.15">
      <c r="DU121" s="291"/>
    </row>
  </sheetData>
  <sheetProtection algorithmName="SHA-512" hashValue="89O/qjeuO0+6gDBfeAY7j0Y5dAH9yAl9q8FqgTL4J0t/Z7koAbpzhK8yOktQeGWR40oZEN+FYHyMBRzhhpjcCA==" saltValue="Yk33VNHhCi6hhoV+PPd4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AF95" sqref="AF95"/>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sheetData>
  <sheetProtection algorithmName="SHA-512" hashValue="0ksRrjjcOKF/53b54UdoUvkdcVP36qv6pHY4t6YW3G6s1OIvqMqmOKjKY+UFF/r0OdMS091prr/ZsMfvXGS09w==" saltValue="q7quXWvGK681KSlV6fga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6" t="s">
        <v>3</v>
      </c>
      <c r="D47" s="1236"/>
      <c r="E47" s="1237"/>
      <c r="F47" s="11">
        <v>41.23</v>
      </c>
      <c r="G47" s="12">
        <v>38.15</v>
      </c>
      <c r="H47" s="12">
        <v>40.82</v>
      </c>
      <c r="I47" s="12">
        <v>40.68</v>
      </c>
      <c r="J47" s="13">
        <v>43.02</v>
      </c>
    </row>
    <row r="48" spans="2:10" ht="57.75" customHeight="1" x14ac:dyDescent="0.15">
      <c r="B48" s="14"/>
      <c r="C48" s="1238" t="s">
        <v>4</v>
      </c>
      <c r="D48" s="1238"/>
      <c r="E48" s="1239"/>
      <c r="F48" s="15">
        <v>6.68</v>
      </c>
      <c r="G48" s="16">
        <v>6.24</v>
      </c>
      <c r="H48" s="16">
        <v>9.15</v>
      </c>
      <c r="I48" s="16">
        <v>6.97</v>
      </c>
      <c r="J48" s="17">
        <v>5.66</v>
      </c>
    </row>
    <row r="49" spans="2:10" ht="57.75" customHeight="1" thickBot="1" x14ac:dyDescent="0.2">
      <c r="B49" s="18"/>
      <c r="C49" s="1240" t="s">
        <v>5</v>
      </c>
      <c r="D49" s="1240"/>
      <c r="E49" s="1241"/>
      <c r="F49" s="19" t="s">
        <v>573</v>
      </c>
      <c r="G49" s="20" t="s">
        <v>574</v>
      </c>
      <c r="H49" s="20">
        <v>0.75</v>
      </c>
      <c r="I49" s="20" t="s">
        <v>575</v>
      </c>
      <c r="J49" s="21" t="s">
        <v>576</v>
      </c>
    </row>
    <row r="50" spans="2:10" ht="13.5" customHeight="1" x14ac:dyDescent="0.15"/>
  </sheetData>
  <sheetProtection algorithmName="SHA-512" hashValue="1lvcgRvYVzkFRPFd0wd1EgkxE9tIJI4G0RoW75kKgRaYpnxnXdxDPvusdf8rEmehY0ihfBPKLTOMCFeGLkfqhg==" saltValue="0gwnzUcNOFxrkt6jeT8X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bungoohno</cp:lastModifiedBy>
  <cp:lastPrinted>2021-03-03T23:54:30Z</cp:lastPrinted>
  <dcterms:created xsi:type="dcterms:W3CDTF">2021-02-05T04:55:56Z</dcterms:created>
  <dcterms:modified xsi:type="dcterms:W3CDTF">2021-10-19T03:08:07Z</dcterms:modified>
</cp:coreProperties>
</file>