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ungoohno\Desktop\"/>
    </mc:Choice>
  </mc:AlternateContent>
  <bookViews>
    <workbookView xWindow="0" yWindow="0" windowWidth="28800" windowHeight="123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7" i="12" l="1"/>
  <c r="AA36" i="12"/>
  <c r="AA35" i="12"/>
  <c r="AA34" i="12"/>
  <c r="AA33" i="12"/>
  <c r="AA32" i="12"/>
  <c r="AA31" i="12"/>
  <c r="AA30" i="12"/>
  <c r="AA29" i="12"/>
  <c r="AA28" i="12"/>
  <c r="BG38" i="10" l="1"/>
  <c r="BG37" i="10"/>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AM38" i="10"/>
  <c r="U38" i="10"/>
  <c r="C38" i="10"/>
  <c r="AM37" i="10"/>
  <c r="U37" i="10"/>
  <c r="C37" i="10"/>
  <c r="AM36" i="10"/>
  <c r="C36" i="10"/>
  <c r="C35" i="10"/>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E34" i="10"/>
  <c r="BE35" i="10" s="1"/>
  <c r="BE36" i="10" s="1"/>
  <c r="BE37" i="10" s="1"/>
  <c r="BE38" i="10" s="1"/>
  <c r="BW34" i="10"/>
  <c r="BW35" i="10" s="1"/>
  <c r="BW36" i="10" s="1"/>
  <c r="BW37" i="10" s="1"/>
  <c r="BW38" i="10" s="1"/>
  <c r="BW39" i="10" s="1"/>
  <c r="CO34" i="10" l="1"/>
  <c r="CO35" i="10" s="1"/>
  <c r="CO36" i="10" s="1"/>
  <c r="CO37" i="10" s="1"/>
</calcChain>
</file>

<file path=xl/sharedStrings.xml><?xml version="1.0" encoding="utf-8"?>
<sst xmlns="http://schemas.openxmlformats.org/spreadsheetml/2006/main" count="1134" uniqueCount="637">
  <si>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</si>
  <si>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</si>
  <si>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</si>
  <si>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</si>
  <si>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</si>
  <si>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</si>
  <si>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</si>
  <si>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</si>
  <si>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</si>
  <si>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</si>
  <si>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</si>
  <si>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</si>
  <si>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</si>
  <si>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</si>
  <si>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</si>
  <si>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</si>
  <si>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</si>
  <si>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</si>
  <si>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</si>
  <si>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</si>
  <si>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</si>
  <si>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</si>
  <si>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</si>
  <si>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</si>
  <si>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</si>
  <si>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</si>
  <si>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</si>
  <si>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</si>
  <si>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</si>
  <si>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</si>
  <si>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</si>
  <si>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</si>
  <si>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</si>
  <si>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</si>
  <si>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</si>
  <si>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</si>
  <si>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</si>
  <si>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</si>
  <si>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</si>
  <si>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</si>
  <si>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</si>
  <si>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</si>
  <si>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</si>
  <si>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</si>
  <si>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</si>
  <si>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</si>
  <si>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</si>
  <si>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</si>
  <si>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</si>
  <si>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</si>
  <si>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</si>
  <si>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</si>
  <si>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</si>
  <si>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</si>
  <si>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</si>
  <si>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</si>
  <si>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</si>
  <si>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</si>
  <si>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</si>
  <si>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</si>
  <si>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</si>
  <si>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</si>
  <si>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</si>
  <si>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</si>
  <si>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</si>
  <si>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</si>
  <si>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</si>
  <si>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</si>
  <si>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</si>
  <si>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</si>
  <si>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</si>
  <si>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</si>
  <si>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</si>
  <si>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</si>
  <si>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</si>
  <si>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</si>
  <si>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</si>
  <si>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</si>
  <si>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</si>
  <si>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</si>
  <si>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</si>
  <si>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</si>
  <si>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</si>
  <si>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</si>
  <si>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</si>
  <si>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</si>
  <si>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</si>
  <si>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</si>
  <si>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</si>
  <si>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</si>
  <si>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</si>
  <si>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</si>
  <si>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</si>
  <si>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</si>
  <si>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</si>
  <si>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</si>
  <si>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</si>
  <si>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</si>
  <si>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豊後大野市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</si>
  <si>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</si>
  <si>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</si>
  <si>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</si>
  <si>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</si>
  <si>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</si>
  <si>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</si>
  <si>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</si>
  <si>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</si>
  <si>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</si>
  <si>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</si>
  <si>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</si>
  <si>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</si>
  <si>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</si>
  <si>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</si>
  <si>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</si>
  <si>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</si>
  <si>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</si>
  <si>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</si>
  <si>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</si>
  <si>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</si>
  <si>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</si>
  <si>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</si>
  <si>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</si>
  <si>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</si>
  <si>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</si>
  <si>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</si>
  <si>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</si>
  <si>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</si>
  <si>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</si>
  <si>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</si>
  <si>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</si>
  <si>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</si>
  <si>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</si>
  <si>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</si>
  <si>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</si>
  <si>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</si>
  <si>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</si>
  <si>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</si>
  <si>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</si>
  <si>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</si>
  <si>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</si>
  <si>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</si>
  <si>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</si>
  <si>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</si>
  <si>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</si>
  <si>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</si>
  <si>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</si>
  <si>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</si>
  <si>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</si>
  <si>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</si>
  <si>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</si>
  <si>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</si>
  <si>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</si>
  <si>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</si>
  <si>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</si>
  <si>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</si>
  <si>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4"/>
  </si>
  <si>
    <t>うち日本人(％)</t>
    <phoneticPr fontId="5"/>
  </si>
  <si>
    <t>-2.3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</si>
  <si>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</si>
  <si>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</si>
  <si>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</si>
  <si>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</si>
  <si>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</si>
  <si>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</si>
  <si>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</si>
  <si>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</si>
  <si>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</si>
  <si>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</si>
  <si>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</si>
  <si>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</si>
  <si>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</si>
  <si>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</si>
  <si>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</si>
  <si>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</si>
  <si>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</si>
  <si>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</si>
  <si>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</si>
  <si>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</si>
  <si>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</si>
  <si>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</si>
  <si>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</si>
  <si>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</si>
  <si>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</si>
  <si>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</si>
  <si>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</si>
  <si>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</si>
  <si>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</si>
  <si>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</si>
  <si>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</si>
  <si>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</si>
  <si>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</si>
  <si>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</si>
  <si>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</si>
  <si>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</si>
  <si>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</si>
  <si>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</si>
  <si>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</si>
  <si>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</si>
  <si>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</si>
  <si>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</si>
  <si>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</si>
  <si>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</si>
  <si>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</si>
  <si>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</si>
  <si>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</si>
  <si>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</si>
  <si>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</si>
  <si>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</si>
  <si>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</si>
  <si>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</si>
  <si>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</si>
  <si>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</si>
  <si>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</si>
  <si>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</si>
  <si>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</si>
  <si>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大分県豊後大野市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</si>
  <si>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</si>
  <si>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</si>
  <si>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</si>
  <si>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</si>
  <si>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</si>
  <si>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</si>
  <si>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</si>
  <si>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</si>
  <si>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</si>
  <si>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</si>
  <si>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</si>
  <si>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</si>
  <si>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</si>
  <si>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</si>
  <si>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</si>
  <si>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</si>
  <si>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</si>
  <si>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</si>
  <si>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</si>
  <si>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</si>
  <si>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</si>
  <si>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</si>
  <si>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</si>
  <si>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</si>
  <si>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</si>
  <si>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</si>
  <si>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</si>
  <si>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</si>
  <si>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</si>
  <si>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</si>
  <si>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</si>
  <si>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</si>
  <si>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</si>
  <si>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</si>
  <si>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</si>
  <si>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</si>
  <si>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</si>
  <si>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</si>
  <si>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</si>
  <si>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</si>
  <si>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</si>
  <si>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</si>
  <si>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</si>
  <si>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</si>
  <si>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</si>
  <si>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</si>
  <si>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</si>
  <si>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</si>
  <si>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</si>
  <si>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</si>
  <si>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</si>
  <si>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</si>
  <si>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</si>
  <si>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</si>
  <si>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</si>
  <si>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</si>
  <si>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</si>
  <si>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</si>
  <si>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</si>
  <si>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</si>
  <si>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</si>
  <si>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</si>
  <si>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</si>
  <si>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</si>
  <si>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</si>
  <si>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</si>
  <si>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</si>
  <si>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</si>
  <si>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</si>
  <si>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</si>
  <si>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</si>
  <si>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</si>
  <si>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</si>
  <si>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</si>
  <si>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</si>
  <si>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</si>
  <si>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</si>
  <si>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</si>
  <si>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</si>
  <si>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</si>
  <si>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</si>
  <si>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</si>
  <si>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</si>
  <si>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</si>
  <si>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</si>
  <si>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</si>
  <si>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</si>
  <si>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</si>
  <si>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</si>
  <si>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</si>
  <si>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</si>
  <si>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</si>
  <si>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</si>
  <si>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</si>
  <si>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</si>
  <si>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</si>
  <si>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</si>
  <si>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</si>
  <si>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</si>
  <si>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</si>
  <si>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</si>
  <si>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</si>
  <si>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</si>
  <si>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</si>
  <si>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</si>
  <si>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</si>
  <si>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</si>
  <si>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</si>
  <si>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</si>
  <si>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</si>
  <si>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</si>
  <si>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</si>
  <si>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</si>
  <si>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</si>
  <si>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</si>
  <si>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</si>
  <si>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</si>
  <si>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</si>
  <si>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</si>
  <si>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</si>
  <si>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</si>
  <si>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</si>
  <si>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</si>
  <si>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</si>
  <si>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</si>
  <si>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</si>
  <si>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</si>
  <si>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</si>
  <si>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</si>
  <si>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</si>
  <si>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</si>
  <si>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</si>
  <si>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</si>
  <si>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</si>
  <si>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</si>
  <si>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</si>
  <si>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</si>
  <si>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</si>
  <si>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</si>
  <si>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</si>
  <si>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</si>
  <si>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</si>
  <si>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</si>
  <si>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</si>
  <si>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</si>
  <si>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</si>
  <si>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</si>
  <si>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</si>
  <si>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</si>
  <si>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大分県豊後大野市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</si>
  <si>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</si>
  <si>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</si>
  <si>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</si>
  <si>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</si>
  <si>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</si>
  <si>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</si>
  <si>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</si>
  <si>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</si>
  <si>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</si>
  <si>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</si>
  <si>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</si>
  <si>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</si>
  <si>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</si>
  <si>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</si>
  <si>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</si>
  <si>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</si>
  <si>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</si>
  <si>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</si>
  <si>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</si>
  <si>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</si>
  <si>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</si>
  <si>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</si>
  <si>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</si>
  <si>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</si>
  <si>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</si>
  <si>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</si>
  <si>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</si>
  <si>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</si>
  <si>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</si>
  <si>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</si>
  <si>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</si>
  <si>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</si>
  <si>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</si>
  <si>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</si>
  <si>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</si>
  <si>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</si>
  <si>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</si>
  <si>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上水道特別会計</t>
    <phoneticPr fontId="5"/>
  </si>
  <si>
    <t>法適用企業</t>
    <phoneticPr fontId="5"/>
  </si>
  <si>
    <t>病院事業特別会計</t>
    <phoneticPr fontId="5"/>
  </si>
  <si>
    <t>法適用企業</t>
    <phoneticPr fontId="5"/>
  </si>
  <si>
    <t>農業集落排水特別会計</t>
    <phoneticPr fontId="5"/>
  </si>
  <si>
    <t>法非適用企業</t>
    <phoneticPr fontId="5"/>
  </si>
  <si>
    <t>公共下水道特別会計</t>
    <phoneticPr fontId="5"/>
  </si>
  <si>
    <t>法非適用企業</t>
    <phoneticPr fontId="5"/>
  </si>
  <si>
    <t>浄化槽施設特別会計</t>
    <phoneticPr fontId="5"/>
  </si>
  <si>
    <t>簡易水道特別会計</t>
    <phoneticPr fontId="5"/>
  </si>
  <si>
    <t>太陽光発電事業特別会計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</si>
  <si>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</si>
  <si>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</si>
  <si>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</si>
  <si>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</si>
  <si>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</si>
  <si>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</si>
  <si>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</si>
  <si>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</si>
  <si>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</si>
  <si>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</si>
  <si>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</si>
  <si>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</si>
  <si>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</si>
  <si>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</si>
  <si>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</si>
  <si>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</si>
  <si>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</si>
  <si>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</si>
  <si>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</si>
  <si>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</si>
  <si>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</si>
  <si>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</si>
  <si>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</si>
  <si>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</si>
  <si>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</si>
  <si>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</si>
  <si>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</si>
  <si>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</si>
  <si>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</si>
  <si>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</si>
  <si>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</si>
  <si>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</si>
  <si>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</si>
  <si>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</si>
  <si>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</si>
  <si>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</si>
  <si>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</si>
  <si>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</si>
  <si>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</si>
  <si>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</si>
  <si>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</si>
  <si>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</si>
  <si>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</si>
  <si>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</si>
  <si>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</si>
  <si>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</si>
  <si>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</si>
  <si>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</si>
  <si>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t>
    <phoneticPr fontId="5"/>
  </si>
  <si>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</si>
  <si>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</si>
  <si>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</si>
  <si>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</si>
  <si>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</si>
  <si>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</si>
  <si>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</si>
  <si>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</si>
  <si>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</si>
  <si>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</si>
  <si>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</si>
  <si>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</si>
  <si>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</si>
  <si>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</si>
  <si>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</si>
  <si>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</si>
  <si>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</si>
  <si>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</si>
  <si>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</si>
  <si>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病院事業特別会計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</si>
  <si>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</si>
  <si>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</si>
  <si>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</si>
  <si>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</si>
  <si>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簡易水道特別会計</t>
    <phoneticPr fontId="5"/>
  </si>
  <si>
    <t>(Ｆ)</t>
    <phoneticPr fontId="5"/>
  </si>
  <si>
    <t>上水道特別会計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</si>
  <si>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</si>
  <si>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</si>
  <si>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</si>
  <si>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</si>
  <si>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</si>
  <si>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</si>
  <si>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</si>
  <si>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</si>
  <si>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</si>
  <si>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</si>
  <si>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</si>
  <si>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</si>
  <si>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</si>
  <si>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</si>
  <si>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</si>
  <si>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</si>
  <si>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</si>
  <si>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</si>
  <si>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</si>
  <si>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</si>
  <si>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</si>
  <si>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</si>
  <si>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</si>
  <si>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</si>
  <si>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</si>
  <si>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</si>
  <si>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</si>
  <si>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</si>
  <si>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</si>
  <si>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</si>
  <si>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</si>
  <si>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</si>
  <si>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</si>
  <si>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</si>
  <si>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</si>
  <si>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</si>
  <si>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</si>
  <si>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</si>
  <si>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</si>
  <si>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</si>
  <si>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</si>
  <si>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</si>
  <si>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</si>
  <si>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</si>
  <si>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</si>
  <si>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</si>
  <si>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</si>
  <si>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</si>
  <si>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</si>
  <si>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</si>
  <si>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</si>
  <si>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</si>
  <si>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</si>
  <si>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</si>
  <si>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</si>
  <si>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</si>
  <si>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</si>
  <si>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</si>
  <si>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</si>
  <si>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</si>
  <si>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</si>
  <si>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</si>
  <si>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</si>
  <si>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</si>
  <si>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</si>
  <si>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</si>
  <si>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</si>
  <si>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</si>
  <si>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</si>
  <si>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</si>
  <si>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</si>
  <si>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</si>
  <si>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</si>
  <si>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</si>
  <si>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</si>
  <si>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</si>
  <si>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</si>
  <si>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</si>
  <si>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</si>
  <si>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</si>
  <si>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</si>
  <si>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</si>
  <si>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</si>
  <si>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</si>
  <si>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</si>
  <si>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</si>
  <si>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0.46</t>
  </si>
  <si>
    <t>▲ 9.33</t>
  </si>
  <si>
    <t>▲ 8.35</t>
  </si>
  <si>
    <t>病院事業特別会計</t>
  </si>
  <si>
    <t>一般会計</t>
  </si>
  <si>
    <t>上水道特別会計</t>
  </si>
  <si>
    <t>国民健康保険特別会計</t>
  </si>
  <si>
    <t>介護保険特別会計</t>
  </si>
  <si>
    <t>簡易水道特別会計</t>
  </si>
  <si>
    <t>公共下水道特別会計</t>
  </si>
  <si>
    <t>農業集落排水特別会計</t>
  </si>
  <si>
    <t>その他会計（赤字）</t>
  </si>
  <si>
    <t>その他会計（黒字）</t>
  </si>
  <si>
    <t>H25末</t>
    <phoneticPr fontId="5"/>
  </si>
  <si>
    <t>H26末</t>
    <phoneticPr fontId="5"/>
  </si>
  <si>
    <t>H27末</t>
    <phoneticPr fontId="5"/>
  </si>
  <si>
    <t>H28末</t>
    <phoneticPr fontId="5"/>
  </si>
  <si>
    <t>H29末</t>
    <phoneticPr fontId="5"/>
  </si>
  <si>
    <t>基金から2,079百万円繰入</t>
    <rPh sb="0" eb="2">
      <t>キキン</t>
    </rPh>
    <rPh sb="9" eb="10">
      <t>ヒャク</t>
    </rPh>
    <rPh sb="10" eb="12">
      <t>マンエン</t>
    </rPh>
    <rPh sb="12" eb="14">
      <t>クリイ</t>
    </rPh>
    <phoneticPr fontId="2"/>
  </si>
  <si>
    <t>公共施設整備基金</t>
    <rPh sb="0" eb="2">
      <t>コウキョウ</t>
    </rPh>
    <rPh sb="2" eb="4">
      <t>シセツ</t>
    </rPh>
    <rPh sb="4" eb="6">
      <t>セイビ</t>
    </rPh>
    <rPh sb="6" eb="8">
      <t>キキン</t>
    </rPh>
    <phoneticPr fontId="2"/>
  </si>
  <si>
    <t>地域振興基金</t>
    <rPh sb="0" eb="2">
      <t>チイキ</t>
    </rPh>
    <rPh sb="2" eb="4">
      <t>シンコウ</t>
    </rPh>
    <rPh sb="4" eb="6">
      <t>キキン</t>
    </rPh>
    <phoneticPr fontId="2"/>
  </si>
  <si>
    <t>地域福祉基金</t>
    <rPh sb="0" eb="2">
      <t>チイキ</t>
    </rPh>
    <rPh sb="2" eb="4">
      <t>フクシ</t>
    </rPh>
    <rPh sb="4" eb="6">
      <t>キキン</t>
    </rPh>
    <phoneticPr fontId="2"/>
  </si>
  <si>
    <t>子ども医療費助成基金</t>
    <rPh sb="0" eb="1">
      <t>コ</t>
    </rPh>
    <rPh sb="3" eb="6">
      <t>イリョウヒ</t>
    </rPh>
    <rPh sb="6" eb="8">
      <t>ジョセイ</t>
    </rPh>
    <rPh sb="8" eb="10">
      <t>キキン</t>
    </rPh>
    <phoneticPr fontId="2"/>
  </si>
  <si>
    <t>担い手確保育成基金</t>
    <rPh sb="0" eb="1">
      <t>ニナ</t>
    </rPh>
    <rPh sb="2" eb="3">
      <t>テ</t>
    </rPh>
    <rPh sb="3" eb="5">
      <t>カクホ</t>
    </rPh>
    <rPh sb="5" eb="7">
      <t>イクセイ</t>
    </rPh>
    <rPh sb="7" eb="9">
      <t>キキン</t>
    </rPh>
    <phoneticPr fontId="2"/>
  </si>
  <si>
    <t>―</t>
  </si>
  <si>
    <t>―</t>
    <phoneticPr fontId="2"/>
  </si>
  <si>
    <t>大分県退職手当組合</t>
    <rPh sb="0" eb="3">
      <t>オオイタケン</t>
    </rPh>
    <rPh sb="3" eb="5">
      <t>タイショク</t>
    </rPh>
    <rPh sb="5" eb="7">
      <t>テアテ</t>
    </rPh>
    <rPh sb="7" eb="9">
      <t>クミアイ</t>
    </rPh>
    <phoneticPr fontId="2"/>
  </si>
  <si>
    <t>大分県消防補償等組合</t>
    <rPh sb="0" eb="3">
      <t>オオイタケン</t>
    </rPh>
    <rPh sb="3" eb="5">
      <t>ショウボウ</t>
    </rPh>
    <rPh sb="5" eb="7">
      <t>ホショウ</t>
    </rPh>
    <rPh sb="7" eb="8">
      <t>トウ</t>
    </rPh>
    <rPh sb="8" eb="10">
      <t>クミアイ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</si>
  <si>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</si>
  <si>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</si>
  <si>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</si>
  <si>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</si>
  <si>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t>
    <phoneticPr fontId="2"/>
  </si>
  <si>
    <t>―</t>
    <phoneticPr fontId="2"/>
  </si>
  <si>
    <t>基金から30百万円繰入</t>
    <rPh sb="0" eb="2">
      <t>キキン</t>
    </rPh>
    <rPh sb="6" eb="7">
      <t>ヒャク</t>
    </rPh>
    <rPh sb="7" eb="9">
      <t>マンエン</t>
    </rPh>
    <rPh sb="9" eb="11">
      <t>クリイ</t>
    </rPh>
    <phoneticPr fontId="2"/>
  </si>
  <si>
    <t>―</t>
    <phoneticPr fontId="2"/>
  </si>
  <si>
    <t>基金から5百万円繰入</t>
    <rPh sb="0" eb="2">
      <t>キキン</t>
    </rPh>
    <rPh sb="5" eb="7">
      <t>ヒャクマン</t>
    </rPh>
    <rPh sb="7" eb="8">
      <t>エン</t>
    </rPh>
    <rPh sb="8" eb="10">
      <t>クリイ</t>
    </rPh>
    <phoneticPr fontId="2"/>
  </si>
  <si>
    <t>―</t>
    <phoneticPr fontId="2"/>
  </si>
  <si>
    <t>―</t>
    <phoneticPr fontId="2"/>
  </si>
  <si>
    <t>―</t>
    <phoneticPr fontId="2"/>
  </si>
  <si>
    <t>―</t>
    <phoneticPr fontId="2"/>
  </si>
  <si>
    <t>基金から47百万円繰入</t>
    <rPh sb="0" eb="2">
      <t>キキン</t>
    </rPh>
    <rPh sb="6" eb="7">
      <t>ヒャク</t>
    </rPh>
    <rPh sb="7" eb="9">
      <t>マンエン</t>
    </rPh>
    <rPh sb="9" eb="11">
      <t>クリイ</t>
    </rPh>
    <phoneticPr fontId="2"/>
  </si>
  <si>
    <t>―</t>
    <phoneticPr fontId="2"/>
  </si>
  <si>
    <t>豊後大野市土地開発公社</t>
    <rPh sb="0" eb="5">
      <t>ブンゴオオノシ</t>
    </rPh>
    <rPh sb="5" eb="7">
      <t>トチ</t>
    </rPh>
    <rPh sb="7" eb="9">
      <t>カイハツ</t>
    </rPh>
    <rPh sb="9" eb="11">
      <t>コウシャ</t>
    </rPh>
    <phoneticPr fontId="2"/>
  </si>
  <si>
    <t>豊後大野市農林業振興公社</t>
    <rPh sb="0" eb="5">
      <t>ブンゴオオノシ</t>
    </rPh>
    <rPh sb="5" eb="8">
      <t>ノウリンギョウ</t>
    </rPh>
    <rPh sb="8" eb="10">
      <t>シンコウ</t>
    </rPh>
    <rPh sb="10" eb="12">
      <t>コウシャ</t>
    </rPh>
    <phoneticPr fontId="2"/>
  </si>
  <si>
    <t>ぶんごおおのエナジー</t>
    <phoneticPr fontId="2"/>
  </si>
  <si>
    <t>大分県農業農村振興公社</t>
    <rPh sb="0" eb="3">
      <t>オオイタケン</t>
    </rPh>
    <rPh sb="3" eb="5">
      <t>ノウギョウ</t>
    </rPh>
    <rPh sb="5" eb="7">
      <t>ノウソン</t>
    </rPh>
    <rPh sb="7" eb="9">
      <t>シンコウ</t>
    </rPh>
    <rPh sb="9" eb="11">
      <t>コウシャ</t>
    </rPh>
    <phoneticPr fontId="2"/>
  </si>
  <si>
    <t>県所管第三セクター</t>
    <rPh sb="0" eb="1">
      <t>ケン</t>
    </rPh>
    <rPh sb="1" eb="3">
      <t>ショカン</t>
    </rPh>
    <rPh sb="3" eb="4">
      <t>ダイ</t>
    </rPh>
    <rPh sb="4" eb="5">
      <t>3</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</si>
  <si>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</si>
  <si>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</si>
  <si>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</si>
  <si>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</si>
  <si>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</si>
  <si>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</si>
  <si>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xml:space="preserve">実質公債費比率は、類似団体を大きく下回っている。その要因として分母である標準財政規模が前年度に比べ減少したものの、分子の基礎数値である地方債残高が減少したこと（地方債の新規発行抑制等によるもの）や財政調整基金等の充当可能基金残高が増加したことがあげられる。
今後、庁舎建設事業や図書館建設事業等の大型事業による公債費の増加が考えられるので、実質公債費比率に注視しながら行財政計画を推進し、引き続き財政の健全化に努める。
</t>
    <rPh sb="132" eb="134">
      <t>チョウシャ</t>
    </rPh>
    <rPh sb="134" eb="136">
      <t>ケンセツ</t>
    </rPh>
    <rPh sb="136" eb="138">
      <t>ジギョウ</t>
    </rPh>
    <rPh sb="139" eb="142">
      <t>トショカン</t>
    </rPh>
    <rPh sb="142" eb="144">
      <t>ケンセツ</t>
    </rPh>
    <rPh sb="144" eb="146">
      <t>ジギョウ</t>
    </rPh>
    <rPh sb="146" eb="147">
      <t>トウ</t>
    </rPh>
    <rPh sb="148" eb="150">
      <t>オオガタ</t>
    </rPh>
    <rPh sb="150" eb="152">
      <t>ジギョウ</t>
    </rPh>
    <rPh sb="155" eb="158">
      <t>コウサイヒ</t>
    </rPh>
    <rPh sb="159" eb="161">
      <t>ゾウカ</t>
    </rPh>
    <rPh sb="162" eb="163">
      <t>カンガ</t>
    </rPh>
    <rPh sb="170" eb="172">
      <t>ジッシツ</t>
    </rPh>
    <rPh sb="172" eb="175">
      <t>コウサイヒ</t>
    </rPh>
    <rPh sb="175" eb="177">
      <t>ヒリツ</t>
    </rPh>
    <rPh sb="178" eb="180">
      <t>チュウシ</t>
    </rPh>
    <rPh sb="194" eb="195">
      <t>ヒ</t>
    </rPh>
    <rPh sb="196" eb="197">
      <t>ツヅ</t>
    </rPh>
    <rPh sb="198" eb="200">
      <t>ザイセイ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</si>
  <si>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</si>
  <si>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</si>
  <si>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</si>
  <si>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有形固定資産減価償却率は、類似団体より高い水準にある。
引き続き、公共施設等総合管理計画に基づき、それぞれの公共施設の維持管理、除却等を適切に取り組んでいく。</t>
    <rPh sb="0" eb="2">
      <t>ユウケイ</t>
    </rPh>
    <rPh sb="2" eb="4">
      <t>コテイ</t>
    </rPh>
    <rPh sb="4" eb="6">
      <t>シサン</t>
    </rPh>
    <rPh sb="6" eb="8">
      <t>ゲンカ</t>
    </rPh>
    <rPh sb="8" eb="10">
      <t>ショウキャク</t>
    </rPh>
    <rPh sb="10" eb="11">
      <t>リツ</t>
    </rPh>
    <rPh sb="13" eb="15">
      <t>ルイジ</t>
    </rPh>
    <rPh sb="15" eb="17">
      <t>ダンタイ</t>
    </rPh>
    <rPh sb="19" eb="20">
      <t>タカ</t>
    </rPh>
    <rPh sb="21" eb="23">
      <t>スイジュン</t>
    </rPh>
    <rPh sb="28" eb="29">
      <t>ヒ</t>
    </rPh>
    <rPh sb="30" eb="31">
      <t>ツヅ</t>
    </rPh>
    <rPh sb="33" eb="35">
      <t>コウキョウ</t>
    </rPh>
    <rPh sb="35" eb="38">
      <t>シセツナド</t>
    </rPh>
    <rPh sb="38" eb="40">
      <t>ソウゴウ</t>
    </rPh>
    <rPh sb="40" eb="42">
      <t>カンリ</t>
    </rPh>
    <rPh sb="42" eb="44">
      <t>ケイカク</t>
    </rPh>
    <rPh sb="45" eb="46">
      <t>モト</t>
    </rPh>
    <rPh sb="54" eb="56">
      <t>コウキョウ</t>
    </rPh>
    <rPh sb="56" eb="58">
      <t>シセツ</t>
    </rPh>
    <rPh sb="59" eb="61">
      <t>イジ</t>
    </rPh>
    <rPh sb="61" eb="63">
      <t>カンリ</t>
    </rPh>
    <rPh sb="64" eb="67">
      <t>ジョキャクナド</t>
    </rPh>
    <rPh sb="68" eb="70">
      <t>テキセツ</t>
    </rPh>
    <rPh sb="71" eb="72">
      <t>ト</t>
    </rPh>
    <rPh sb="73" eb="74">
      <t>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</si>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</sst>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5"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0EFE-4CD7-90F9-63646ACCB0F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115487</c:v>
                </c:pt>
                <c:pt idx="1">
                  <c:v>104464</c:v>
                </c:pt>
                <c:pt idx="2">
                  <c:v>73074</c:v>
                </c:pt>
                <c:pt idx="3">
                  <c:v>104647</c:v>
                </c:pt>
                <c:pt idx="4">
                  <c:v>77700</c:v>
                </c:pt>
              </c:numCache>
            </c:numRef>
          </c:val>
          <c:smooth val="0"/>
          <c:extLst>
            <c:ext xmlns:c16="http://schemas.microsoft.com/office/drawing/2014/chart" uri="{C3380CC4-5D6E-409C-BE32-E72D297353CC}">
              <c16:uniqueId val="{00000001-0EFE-4CD7-90F9-63646ACCB0FC}"/>
            </c:ext>
          </c:extLst>
        </c:ser>
        <c:dLbls>
          <c:showLegendKey val="0"/>
          <c:showVal val="0"/>
          <c:showCatName val="0"/>
          <c:showSerName val="0"/>
          <c:showPercent val="0"/>
          <c:showBubbleSize val="0"/>
        </c:dLbls>
        <c:marker val="1"/>
        <c:smooth val="0"/>
        <c:axId val="94876032"/>
        <c:axId val="94877952"/>
      </c:lineChart>
      <c:catAx>
        <c:axId val="94876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877952"/>
        <c:crosses val="autoZero"/>
        <c:auto val="1"/>
        <c:lblAlgn val="ctr"/>
        <c:lblOffset val="100"/>
        <c:tickLblSkip val="1"/>
        <c:tickMarkSkip val="1"/>
        <c:noMultiLvlLbl val="0"/>
      </c:catAx>
      <c:valAx>
        <c:axId val="9487795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876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6.93</c:v>
                </c:pt>
                <c:pt idx="1">
                  <c:v>6.68</c:v>
                </c:pt>
                <c:pt idx="2">
                  <c:v>6.24</c:v>
                </c:pt>
                <c:pt idx="3">
                  <c:v>9.15</c:v>
                </c:pt>
                <c:pt idx="4">
                  <c:v>6.97</c:v>
                </c:pt>
              </c:numCache>
            </c:numRef>
          </c:val>
          <c:extLst>
            <c:ext xmlns:c16="http://schemas.microsoft.com/office/drawing/2014/chart" uri="{C3380CC4-5D6E-409C-BE32-E72D297353CC}">
              <c16:uniqueId val="{00000000-2F1D-4761-B2BC-44CD9BC4C4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36.17</c:v>
                </c:pt>
                <c:pt idx="1">
                  <c:v>41.23</c:v>
                </c:pt>
                <c:pt idx="2">
                  <c:v>38.15</c:v>
                </c:pt>
                <c:pt idx="3">
                  <c:v>40.82</c:v>
                </c:pt>
                <c:pt idx="4">
                  <c:v>40.68</c:v>
                </c:pt>
              </c:numCache>
            </c:numRef>
          </c:val>
          <c:extLst>
            <c:ext xmlns:c16="http://schemas.microsoft.com/office/drawing/2014/chart" uri="{C3380CC4-5D6E-409C-BE32-E72D297353CC}">
              <c16:uniqueId val="{00000001-2F1D-4761-B2BC-44CD9BC4C491}"/>
            </c:ext>
          </c:extLst>
        </c:ser>
        <c:dLbls>
          <c:showLegendKey val="0"/>
          <c:showVal val="0"/>
          <c:showCatName val="0"/>
          <c:showSerName val="0"/>
          <c:showPercent val="0"/>
          <c:showBubbleSize val="0"/>
        </c:dLbls>
        <c:gapWidth val="250"/>
        <c:overlap val="100"/>
        <c:axId val="119003776"/>
        <c:axId val="119010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0.1</c:v>
                </c:pt>
                <c:pt idx="1">
                  <c:v>-0.46</c:v>
                </c:pt>
                <c:pt idx="2">
                  <c:v>-9.33</c:v>
                </c:pt>
                <c:pt idx="3">
                  <c:v>0.75</c:v>
                </c:pt>
                <c:pt idx="4">
                  <c:v>-8.35</c:v>
                </c:pt>
              </c:numCache>
            </c:numRef>
          </c:val>
          <c:smooth val="0"/>
          <c:extLst>
            <c:ext xmlns:c16="http://schemas.microsoft.com/office/drawing/2014/chart" uri="{C3380CC4-5D6E-409C-BE32-E72D297353CC}">
              <c16:uniqueId val="{00000002-2F1D-4761-B2BC-44CD9BC4C491}"/>
            </c:ext>
          </c:extLst>
        </c:ser>
        <c:dLbls>
          <c:showLegendKey val="0"/>
          <c:showVal val="0"/>
          <c:showCatName val="0"/>
          <c:showSerName val="0"/>
          <c:showPercent val="0"/>
          <c:showBubbleSize val="0"/>
        </c:dLbls>
        <c:marker val="1"/>
        <c:smooth val="0"/>
        <c:axId val="119003776"/>
        <c:axId val="119010048"/>
      </c:lineChart>
      <c:catAx>
        <c:axId val="11900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010048"/>
        <c:crosses val="autoZero"/>
        <c:auto val="1"/>
        <c:lblAlgn val="ctr"/>
        <c:lblOffset val="100"/>
        <c:tickLblSkip val="1"/>
        <c:tickMarkSkip val="1"/>
        <c:noMultiLvlLbl val="0"/>
      </c:catAx>
      <c:valAx>
        <c:axId val="119010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003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0.13</c:v>
                </c:pt>
                <c:pt idx="2">
                  <c:v>#N/A</c:v>
                </c:pt>
                <c:pt idx="3">
                  <c:v>0.19</c:v>
                </c:pt>
                <c:pt idx="4">
                  <c:v>#N/A</c:v>
                </c:pt>
                <c:pt idx="5">
                  <c:v>0.23</c:v>
                </c:pt>
                <c:pt idx="6">
                  <c:v>#N/A</c:v>
                </c:pt>
                <c:pt idx="7">
                  <c:v>0.17</c:v>
                </c:pt>
                <c:pt idx="8">
                  <c:v>#N/A</c:v>
                </c:pt>
                <c:pt idx="9">
                  <c:v>0.12</c:v>
                </c:pt>
              </c:numCache>
            </c:numRef>
          </c:val>
          <c:extLst>
            <c:ext xmlns:c16="http://schemas.microsoft.com/office/drawing/2014/chart" uri="{C3380CC4-5D6E-409C-BE32-E72D297353CC}">
              <c16:uniqueId val="{00000000-71DD-4B38-A881-D9B59907366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1DD-4B38-A881-D9B59907366D}"/>
            </c:ext>
          </c:extLst>
        </c:ser>
        <c:ser>
          <c:idx val="2"/>
          <c:order val="2"/>
          <c:tx>
            <c:strRef>
              <c:f>データシート!$A$29</c:f>
              <c:strCache>
                <c:ptCount val="1"/>
                <c:pt idx="0">
                  <c:v>農業集落排水特別会計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0.02</c:v>
                </c:pt>
                <c:pt idx="4">
                  <c:v>#N/A</c:v>
                </c:pt>
                <c:pt idx="5">
                  <c:v>0.06</c:v>
                </c:pt>
                <c:pt idx="6">
                  <c:v>#N/A</c:v>
                </c:pt>
                <c:pt idx="7">
                  <c:v>0.14000000000000001</c:v>
                </c:pt>
                <c:pt idx="8">
                  <c:v>#N/A</c:v>
                </c:pt>
                <c:pt idx="9">
                  <c:v>0.08</c:v>
                </c:pt>
              </c:numCache>
            </c:numRef>
          </c:val>
          <c:extLst>
            <c:ext xmlns:c16="http://schemas.microsoft.com/office/drawing/2014/chart" uri="{C3380CC4-5D6E-409C-BE32-E72D297353CC}">
              <c16:uniqueId val="{00000002-71DD-4B38-A881-D9B59907366D}"/>
            </c:ext>
          </c:extLst>
        </c:ser>
        <c:ser>
          <c:idx val="3"/>
          <c:order val="3"/>
          <c:tx>
            <c:strRef>
              <c:f>データシート!$A$30</c:f>
              <c:strCache>
                <c:ptCount val="1"/>
                <c:pt idx="0">
                  <c:v>公共下水道特別会計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0.03</c:v>
                </c:pt>
                <c:pt idx="4">
                  <c:v>#N/A</c:v>
                </c:pt>
                <c:pt idx="5">
                  <c:v>0.01</c:v>
                </c:pt>
                <c:pt idx="6">
                  <c:v>#N/A</c:v>
                </c:pt>
                <c:pt idx="7">
                  <c:v>0.05</c:v>
                </c:pt>
                <c:pt idx="8">
                  <c:v>#N/A</c:v>
                </c:pt>
                <c:pt idx="9">
                  <c:v>0.1</c:v>
                </c:pt>
              </c:numCache>
            </c:numRef>
          </c:val>
          <c:extLst>
            <c:ext xmlns:c16="http://schemas.microsoft.com/office/drawing/2014/chart" uri="{C3380CC4-5D6E-409C-BE32-E72D297353CC}">
              <c16:uniqueId val="{00000003-71DD-4B38-A881-D9B59907366D}"/>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0.12</c:v>
                </c:pt>
                <c:pt idx="2">
                  <c:v>#N/A</c:v>
                </c:pt>
                <c:pt idx="3">
                  <c:v>0.12</c:v>
                </c:pt>
                <c:pt idx="4">
                  <c:v>#N/A</c:v>
                </c:pt>
                <c:pt idx="5">
                  <c:v>0.06</c:v>
                </c:pt>
                <c:pt idx="6">
                  <c:v>#N/A</c:v>
                </c:pt>
                <c:pt idx="7">
                  <c:v>0.24</c:v>
                </c:pt>
                <c:pt idx="8">
                  <c:v>#N/A</c:v>
                </c:pt>
                <c:pt idx="9">
                  <c:v>0.24</c:v>
                </c:pt>
              </c:numCache>
            </c:numRef>
          </c:val>
          <c:extLst>
            <c:ext xmlns:c16="http://schemas.microsoft.com/office/drawing/2014/chart" uri="{C3380CC4-5D6E-409C-BE32-E72D297353CC}">
              <c16:uniqueId val="{00000004-71DD-4B38-A881-D9B59907366D}"/>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1.6</c:v>
                </c:pt>
                <c:pt idx="2">
                  <c:v>#N/A</c:v>
                </c:pt>
                <c:pt idx="3">
                  <c:v>0.76</c:v>
                </c:pt>
                <c:pt idx="4">
                  <c:v>#N/A</c:v>
                </c:pt>
                <c:pt idx="5">
                  <c:v>0.77</c:v>
                </c:pt>
                <c:pt idx="6">
                  <c:v>#N/A</c:v>
                </c:pt>
                <c:pt idx="7">
                  <c:v>0.76</c:v>
                </c:pt>
                <c:pt idx="8">
                  <c:v>#N/A</c:v>
                </c:pt>
                <c:pt idx="9">
                  <c:v>0.28999999999999998</c:v>
                </c:pt>
              </c:numCache>
            </c:numRef>
          </c:val>
          <c:extLst>
            <c:ext xmlns:c16="http://schemas.microsoft.com/office/drawing/2014/chart" uri="{C3380CC4-5D6E-409C-BE32-E72D297353CC}">
              <c16:uniqueId val="{00000005-71DD-4B38-A881-D9B59907366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0.71</c:v>
                </c:pt>
                <c:pt idx="2">
                  <c:v>#N/A</c:v>
                </c:pt>
                <c:pt idx="3">
                  <c:v>0.93</c:v>
                </c:pt>
                <c:pt idx="4">
                  <c:v>#N/A</c:v>
                </c:pt>
                <c:pt idx="5">
                  <c:v>1.91</c:v>
                </c:pt>
                <c:pt idx="6">
                  <c:v>#N/A</c:v>
                </c:pt>
                <c:pt idx="7">
                  <c:v>3.02</c:v>
                </c:pt>
                <c:pt idx="8">
                  <c:v>#N/A</c:v>
                </c:pt>
                <c:pt idx="9">
                  <c:v>3.27</c:v>
                </c:pt>
              </c:numCache>
            </c:numRef>
          </c:val>
          <c:extLst>
            <c:ext xmlns:c16="http://schemas.microsoft.com/office/drawing/2014/chart" uri="{C3380CC4-5D6E-409C-BE32-E72D297353CC}">
              <c16:uniqueId val="{00000006-71DD-4B38-A881-D9B59907366D}"/>
            </c:ext>
          </c:extLst>
        </c:ser>
        <c:ser>
          <c:idx val="7"/>
          <c:order val="7"/>
          <c:tx>
            <c:strRef>
              <c:f>データシート!$A$34</c:f>
              <c:strCache>
                <c:ptCount val="1"/>
                <c:pt idx="0">
                  <c:v>上水道特別会計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3.08</c:v>
                </c:pt>
                <c:pt idx="2">
                  <c:v>#N/A</c:v>
                </c:pt>
                <c:pt idx="3">
                  <c:v>3.29</c:v>
                </c:pt>
                <c:pt idx="4">
                  <c:v>#N/A</c:v>
                </c:pt>
                <c:pt idx="5">
                  <c:v>3.72</c:v>
                </c:pt>
                <c:pt idx="6">
                  <c:v>#N/A</c:v>
                </c:pt>
                <c:pt idx="7">
                  <c:v>4.03</c:v>
                </c:pt>
                <c:pt idx="8">
                  <c:v>#N/A</c:v>
                </c:pt>
                <c:pt idx="9">
                  <c:v>4.1500000000000004</c:v>
                </c:pt>
              </c:numCache>
            </c:numRef>
          </c:val>
          <c:extLst>
            <c:ext xmlns:c16="http://schemas.microsoft.com/office/drawing/2014/chart" uri="{C3380CC4-5D6E-409C-BE32-E72D297353CC}">
              <c16:uniqueId val="{00000007-71DD-4B38-A881-D9B59907366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6.93</c:v>
                </c:pt>
                <c:pt idx="2">
                  <c:v>#N/A</c:v>
                </c:pt>
                <c:pt idx="3">
                  <c:v>6.68</c:v>
                </c:pt>
                <c:pt idx="4">
                  <c:v>#N/A</c:v>
                </c:pt>
                <c:pt idx="5">
                  <c:v>6.24</c:v>
                </c:pt>
                <c:pt idx="6">
                  <c:v>#N/A</c:v>
                </c:pt>
                <c:pt idx="7">
                  <c:v>9.14</c:v>
                </c:pt>
                <c:pt idx="8">
                  <c:v>#N/A</c:v>
                </c:pt>
                <c:pt idx="9">
                  <c:v>6.97</c:v>
                </c:pt>
              </c:numCache>
            </c:numRef>
          </c:val>
          <c:extLst>
            <c:ext xmlns:c16="http://schemas.microsoft.com/office/drawing/2014/chart" uri="{C3380CC4-5D6E-409C-BE32-E72D297353CC}">
              <c16:uniqueId val="{00000008-71DD-4B38-A881-D9B59907366D}"/>
            </c:ext>
          </c:extLst>
        </c:ser>
        <c:ser>
          <c:idx val="9"/>
          <c:order val="9"/>
          <c:tx>
            <c:strRef>
              <c:f>データシート!$A$36</c:f>
              <c:strCache>
                <c:ptCount val="1"/>
                <c:pt idx="0">
                  <c:v>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10.51</c:v>
                </c:pt>
                <c:pt idx="2">
                  <c:v>#N/A</c:v>
                </c:pt>
                <c:pt idx="3">
                  <c:v>10.82</c:v>
                </c:pt>
                <c:pt idx="4">
                  <c:v>#N/A</c:v>
                </c:pt>
                <c:pt idx="5">
                  <c:v>10.87</c:v>
                </c:pt>
                <c:pt idx="6">
                  <c:v>#N/A</c:v>
                </c:pt>
                <c:pt idx="7">
                  <c:v>9.39</c:v>
                </c:pt>
                <c:pt idx="8">
                  <c:v>#N/A</c:v>
                </c:pt>
                <c:pt idx="9">
                  <c:v>8.66</c:v>
                </c:pt>
              </c:numCache>
            </c:numRef>
          </c:val>
          <c:extLst>
            <c:ext xmlns:c16="http://schemas.microsoft.com/office/drawing/2014/chart" uri="{C3380CC4-5D6E-409C-BE32-E72D297353CC}">
              <c16:uniqueId val="{00000009-71DD-4B38-A881-D9B59907366D}"/>
            </c:ext>
          </c:extLst>
        </c:ser>
        <c:dLbls>
          <c:showLegendKey val="0"/>
          <c:showVal val="0"/>
          <c:showCatName val="0"/>
          <c:showSerName val="0"/>
          <c:showPercent val="0"/>
          <c:showBubbleSize val="0"/>
        </c:dLbls>
        <c:gapWidth val="150"/>
        <c:overlap val="100"/>
        <c:axId val="119132928"/>
        <c:axId val="119134464"/>
      </c:barChart>
      <c:catAx>
        <c:axId val="119132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134464"/>
        <c:crosses val="autoZero"/>
        <c:auto val="1"/>
        <c:lblAlgn val="ctr"/>
        <c:lblOffset val="100"/>
        <c:tickLblSkip val="1"/>
        <c:tickMarkSkip val="1"/>
        <c:noMultiLvlLbl val="0"/>
      </c:catAx>
      <c:valAx>
        <c:axId val="119134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132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3497</c:v>
                </c:pt>
                <c:pt idx="5">
                  <c:v>3106</c:v>
                </c:pt>
                <c:pt idx="8">
                  <c:v>2933</c:v>
                </c:pt>
                <c:pt idx="11">
                  <c:v>2830</c:v>
                </c:pt>
                <c:pt idx="14">
                  <c:v>2710</c:v>
                </c:pt>
              </c:numCache>
            </c:numRef>
          </c:val>
          <c:extLst>
            <c:ext xmlns:c16="http://schemas.microsoft.com/office/drawing/2014/chart" uri="{C3380CC4-5D6E-409C-BE32-E72D297353CC}">
              <c16:uniqueId val="{00000000-8B32-4446-92C8-C8DF6176307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B32-4446-92C8-C8DF6176307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26</c:v>
                </c:pt>
                <c:pt idx="3">
                  <c:v>15</c:v>
                </c:pt>
                <c:pt idx="6">
                  <c:v>8</c:v>
                </c:pt>
                <c:pt idx="9">
                  <c:v>8</c:v>
                </c:pt>
                <c:pt idx="12">
                  <c:v>7</c:v>
                </c:pt>
              </c:numCache>
            </c:numRef>
          </c:val>
          <c:extLst>
            <c:ext xmlns:c16="http://schemas.microsoft.com/office/drawing/2014/chart" uri="{C3380CC4-5D6E-409C-BE32-E72D297353CC}">
              <c16:uniqueId val="{00000002-8B32-4446-92C8-C8DF6176307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B32-4446-92C8-C8DF6176307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317</c:v>
                </c:pt>
                <c:pt idx="3">
                  <c:v>347</c:v>
                </c:pt>
                <c:pt idx="6">
                  <c:v>342</c:v>
                </c:pt>
                <c:pt idx="9">
                  <c:v>369</c:v>
                </c:pt>
                <c:pt idx="12">
                  <c:v>368</c:v>
                </c:pt>
              </c:numCache>
            </c:numRef>
          </c:val>
          <c:extLst>
            <c:ext xmlns:c16="http://schemas.microsoft.com/office/drawing/2014/chart" uri="{C3380CC4-5D6E-409C-BE32-E72D297353CC}">
              <c16:uniqueId val="{00000004-8B32-4446-92C8-C8DF6176307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32-4446-92C8-C8DF6176307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B32-4446-92C8-C8DF6176307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3902</c:v>
                </c:pt>
                <c:pt idx="3">
                  <c:v>3416</c:v>
                </c:pt>
                <c:pt idx="6">
                  <c:v>3194</c:v>
                </c:pt>
                <c:pt idx="9">
                  <c:v>3054</c:v>
                </c:pt>
                <c:pt idx="12">
                  <c:v>2926</c:v>
                </c:pt>
              </c:numCache>
            </c:numRef>
          </c:val>
          <c:extLst>
            <c:ext xmlns:c16="http://schemas.microsoft.com/office/drawing/2014/chart" uri="{C3380CC4-5D6E-409C-BE32-E72D297353CC}">
              <c16:uniqueId val="{00000007-8B32-4446-92C8-C8DF61763070}"/>
            </c:ext>
          </c:extLst>
        </c:ser>
        <c:dLbls>
          <c:showLegendKey val="0"/>
          <c:showVal val="0"/>
          <c:showCatName val="0"/>
          <c:showSerName val="0"/>
          <c:showPercent val="0"/>
          <c:showBubbleSize val="0"/>
        </c:dLbls>
        <c:gapWidth val="100"/>
        <c:overlap val="100"/>
        <c:axId val="94674944"/>
        <c:axId val="94676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748</c:v>
                </c:pt>
                <c:pt idx="2">
                  <c:v>#N/A</c:v>
                </c:pt>
                <c:pt idx="3">
                  <c:v>#N/A</c:v>
                </c:pt>
                <c:pt idx="4">
                  <c:v>672</c:v>
                </c:pt>
                <c:pt idx="5">
                  <c:v>#N/A</c:v>
                </c:pt>
                <c:pt idx="6">
                  <c:v>#N/A</c:v>
                </c:pt>
                <c:pt idx="7">
                  <c:v>611</c:v>
                </c:pt>
                <c:pt idx="8">
                  <c:v>#N/A</c:v>
                </c:pt>
                <c:pt idx="9">
                  <c:v>#N/A</c:v>
                </c:pt>
                <c:pt idx="10">
                  <c:v>601</c:v>
                </c:pt>
                <c:pt idx="11">
                  <c:v>#N/A</c:v>
                </c:pt>
                <c:pt idx="12">
                  <c:v>#N/A</c:v>
                </c:pt>
                <c:pt idx="13">
                  <c:v>591</c:v>
                </c:pt>
                <c:pt idx="14">
                  <c:v>#N/A</c:v>
                </c:pt>
              </c:numCache>
            </c:numRef>
          </c:val>
          <c:smooth val="0"/>
          <c:extLst>
            <c:ext xmlns:c16="http://schemas.microsoft.com/office/drawing/2014/chart" uri="{C3380CC4-5D6E-409C-BE32-E72D297353CC}">
              <c16:uniqueId val="{00000008-8B32-4446-92C8-C8DF61763070}"/>
            </c:ext>
          </c:extLst>
        </c:ser>
        <c:dLbls>
          <c:showLegendKey val="0"/>
          <c:showVal val="0"/>
          <c:showCatName val="0"/>
          <c:showSerName val="0"/>
          <c:showPercent val="0"/>
          <c:showBubbleSize val="0"/>
        </c:dLbls>
        <c:marker val="1"/>
        <c:smooth val="0"/>
        <c:axId val="94674944"/>
        <c:axId val="94676864"/>
      </c:lineChart>
      <c:catAx>
        <c:axId val="94674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676864"/>
        <c:crosses val="autoZero"/>
        <c:auto val="1"/>
        <c:lblAlgn val="ctr"/>
        <c:lblOffset val="100"/>
        <c:tickLblSkip val="1"/>
        <c:tickMarkSkip val="1"/>
        <c:noMultiLvlLbl val="0"/>
      </c:catAx>
      <c:valAx>
        <c:axId val="94676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674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24572</c:v>
                </c:pt>
                <c:pt idx="5">
                  <c:v>24004</c:v>
                </c:pt>
                <c:pt idx="8">
                  <c:v>22601</c:v>
                </c:pt>
                <c:pt idx="11">
                  <c:v>21121</c:v>
                </c:pt>
                <c:pt idx="14">
                  <c:v>19855</c:v>
                </c:pt>
              </c:numCache>
            </c:numRef>
          </c:val>
          <c:extLst>
            <c:ext xmlns:c16="http://schemas.microsoft.com/office/drawing/2014/chart" uri="{C3380CC4-5D6E-409C-BE32-E72D297353CC}">
              <c16:uniqueId val="{00000000-5B3A-41EA-8B49-3D447529BA4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1857</c:v>
                </c:pt>
                <c:pt idx="5">
                  <c:v>1772</c:v>
                </c:pt>
                <c:pt idx="8">
                  <c:v>1761</c:v>
                </c:pt>
                <c:pt idx="11">
                  <c:v>1558</c:v>
                </c:pt>
                <c:pt idx="14">
                  <c:v>1492</c:v>
                </c:pt>
              </c:numCache>
            </c:numRef>
          </c:val>
          <c:extLst>
            <c:ext xmlns:c16="http://schemas.microsoft.com/office/drawing/2014/chart" uri="{C3380CC4-5D6E-409C-BE32-E72D297353CC}">
              <c16:uniqueId val="{00000001-5B3A-41EA-8B49-3D447529BA4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14773</c:v>
                </c:pt>
                <c:pt idx="5">
                  <c:v>17084</c:v>
                </c:pt>
                <c:pt idx="8">
                  <c:v>17365</c:v>
                </c:pt>
                <c:pt idx="11">
                  <c:v>17643</c:v>
                </c:pt>
                <c:pt idx="14">
                  <c:v>17915</c:v>
                </c:pt>
              </c:numCache>
            </c:numRef>
          </c:val>
          <c:extLst>
            <c:ext xmlns:c16="http://schemas.microsoft.com/office/drawing/2014/chart" uri="{C3380CC4-5D6E-409C-BE32-E72D297353CC}">
              <c16:uniqueId val="{00000002-5B3A-41EA-8B49-3D447529BA4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B3A-41EA-8B49-3D447529BA4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B3A-41EA-8B49-3D447529BA4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11</c:v>
                </c:pt>
                <c:pt idx="3">
                  <c:v>6</c:v>
                </c:pt>
                <c:pt idx="6">
                  <c:v>3</c:v>
                </c:pt>
                <c:pt idx="9">
                  <c:v>1</c:v>
                </c:pt>
                <c:pt idx="12">
                  <c:v>1</c:v>
                </c:pt>
              </c:numCache>
            </c:numRef>
          </c:val>
          <c:extLst>
            <c:ext xmlns:c16="http://schemas.microsoft.com/office/drawing/2014/chart" uri="{C3380CC4-5D6E-409C-BE32-E72D297353CC}">
              <c16:uniqueId val="{00000005-5B3A-41EA-8B49-3D447529BA4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5642</c:v>
                </c:pt>
                <c:pt idx="3">
                  <c:v>5589</c:v>
                </c:pt>
                <c:pt idx="6">
                  <c:v>5554</c:v>
                </c:pt>
                <c:pt idx="9">
                  <c:v>5580</c:v>
                </c:pt>
                <c:pt idx="12">
                  <c:v>5301</c:v>
                </c:pt>
              </c:numCache>
            </c:numRef>
          </c:val>
          <c:extLst>
            <c:ext xmlns:c16="http://schemas.microsoft.com/office/drawing/2014/chart" uri="{C3380CC4-5D6E-409C-BE32-E72D297353CC}">
              <c16:uniqueId val="{00000006-5B3A-41EA-8B49-3D447529BA4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B3A-41EA-8B49-3D447529BA4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4135</c:v>
                </c:pt>
                <c:pt idx="3">
                  <c:v>4017</c:v>
                </c:pt>
                <c:pt idx="6">
                  <c:v>3834</c:v>
                </c:pt>
                <c:pt idx="9">
                  <c:v>3733</c:v>
                </c:pt>
                <c:pt idx="12">
                  <c:v>3446</c:v>
                </c:pt>
              </c:numCache>
            </c:numRef>
          </c:val>
          <c:extLst>
            <c:ext xmlns:c16="http://schemas.microsoft.com/office/drawing/2014/chart" uri="{C3380CC4-5D6E-409C-BE32-E72D297353CC}">
              <c16:uniqueId val="{00000008-5B3A-41EA-8B49-3D447529BA4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46</c:v>
                </c:pt>
                <c:pt idx="3">
                  <c:v>32</c:v>
                </c:pt>
                <c:pt idx="6">
                  <c:v>25</c:v>
                </c:pt>
                <c:pt idx="9">
                  <c:v>17</c:v>
                </c:pt>
                <c:pt idx="12">
                  <c:v>11</c:v>
                </c:pt>
              </c:numCache>
            </c:numRef>
          </c:val>
          <c:extLst>
            <c:ext xmlns:c16="http://schemas.microsoft.com/office/drawing/2014/chart" uri="{C3380CC4-5D6E-409C-BE32-E72D297353CC}">
              <c16:uniqueId val="{00000009-5B3A-41EA-8B49-3D447529BA4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27163</c:v>
                </c:pt>
                <c:pt idx="3">
                  <c:v>26380</c:v>
                </c:pt>
                <c:pt idx="6">
                  <c:v>24696</c:v>
                </c:pt>
                <c:pt idx="9">
                  <c:v>23247</c:v>
                </c:pt>
                <c:pt idx="12">
                  <c:v>21954</c:v>
                </c:pt>
              </c:numCache>
            </c:numRef>
          </c:val>
          <c:extLst>
            <c:ext xmlns:c16="http://schemas.microsoft.com/office/drawing/2014/chart" uri="{C3380CC4-5D6E-409C-BE32-E72D297353CC}">
              <c16:uniqueId val="{0000000A-5B3A-41EA-8B49-3D447529BA44}"/>
            </c:ext>
          </c:extLst>
        </c:ser>
        <c:dLbls>
          <c:showLegendKey val="0"/>
          <c:showVal val="0"/>
          <c:showCatName val="0"/>
          <c:showSerName val="0"/>
          <c:showPercent val="0"/>
          <c:showBubbleSize val="0"/>
        </c:dLbls>
        <c:gapWidth val="100"/>
        <c:overlap val="100"/>
        <c:axId val="94755072"/>
        <c:axId val="94761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B3A-41EA-8B49-3D447529BA44}"/>
            </c:ext>
          </c:extLst>
        </c:ser>
        <c:dLbls>
          <c:showLegendKey val="0"/>
          <c:showVal val="0"/>
          <c:showCatName val="0"/>
          <c:showSerName val="0"/>
          <c:showPercent val="0"/>
          <c:showBubbleSize val="0"/>
        </c:dLbls>
        <c:marker val="1"/>
        <c:smooth val="0"/>
        <c:axId val="94755072"/>
        <c:axId val="94761344"/>
      </c:lineChart>
      <c:catAx>
        <c:axId val="94755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4761344"/>
        <c:crosses val="autoZero"/>
        <c:auto val="1"/>
        <c:lblAlgn val="ctr"/>
        <c:lblOffset val="100"/>
        <c:tickLblSkip val="1"/>
        <c:tickMarkSkip val="1"/>
        <c:noMultiLvlLbl val="0"/>
      </c:catAx>
      <c:valAx>
        <c:axId val="94761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755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5976</c:v>
                </c:pt>
                <c:pt idx="1">
                  <c:v>6173</c:v>
                </c:pt>
                <c:pt idx="2">
                  <c:v>5991</c:v>
                </c:pt>
              </c:numCache>
            </c:numRef>
          </c:val>
          <c:extLst>
            <c:ext xmlns:c16="http://schemas.microsoft.com/office/drawing/2014/chart" uri="{C3380CC4-5D6E-409C-BE32-E72D297353CC}">
              <c16:uniqueId val="{00000000-CA84-492A-86DC-31F5E1FD3DA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1803</c:v>
                </c:pt>
                <c:pt idx="1">
                  <c:v>1807</c:v>
                </c:pt>
                <c:pt idx="2">
                  <c:v>1776</c:v>
                </c:pt>
              </c:numCache>
            </c:numRef>
          </c:val>
          <c:extLst>
            <c:ext xmlns:c16="http://schemas.microsoft.com/office/drawing/2014/chart" uri="{C3380CC4-5D6E-409C-BE32-E72D297353CC}">
              <c16:uniqueId val="{00000001-CA84-492A-86DC-31F5E1FD3DA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11580</c:v>
                </c:pt>
                <c:pt idx="1">
                  <c:v>11432</c:v>
                </c:pt>
                <c:pt idx="2">
                  <c:v>11730</c:v>
                </c:pt>
              </c:numCache>
            </c:numRef>
          </c:val>
          <c:extLst>
            <c:ext xmlns:c16="http://schemas.microsoft.com/office/drawing/2014/chart" uri="{C3380CC4-5D6E-409C-BE32-E72D297353CC}">
              <c16:uniqueId val="{00000002-CA84-492A-86DC-31F5E1FD3DA2}"/>
            </c:ext>
          </c:extLst>
        </c:ser>
        <c:dLbls>
          <c:showLegendKey val="0"/>
          <c:showVal val="0"/>
          <c:showCatName val="0"/>
          <c:showSerName val="0"/>
          <c:showPercent val="0"/>
          <c:showBubbleSize val="0"/>
        </c:dLbls>
        <c:gapWidth val="120"/>
        <c:overlap val="100"/>
        <c:axId val="130433024"/>
        <c:axId val="130434560"/>
      </c:barChart>
      <c:catAx>
        <c:axId val="130433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0434560"/>
        <c:crosses val="autoZero"/>
        <c:auto val="1"/>
        <c:lblAlgn val="ctr"/>
        <c:lblOffset val="100"/>
        <c:tickLblSkip val="1"/>
        <c:tickMarkSkip val="1"/>
        <c:noMultiLvlLbl val="0"/>
      </c:catAx>
      <c:valAx>
        <c:axId val="1304345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0433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{9E6D0A7E-7070-4F79-9391-C87B8BC07116}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212-4294-8439-00F353AC1AF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{E5E9CFC9-D6C7-455A-9D9A-229B02905021}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212-4294-8439-00F353AC1AF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{B929CD5B-99B1-4A86-BAF3-35AE5D482AA6}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212-4294-8439-00F353AC1AF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{A782187B-7E3D-447B-86ED-C12D67A63595}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212-4294-8439-00F353AC1AF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{361C966F-829B-4FD2-9F93-AD915DED9401}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212-4294-8439-00F353AC1AF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{70816B8E-EAFF-4D05-9D60-77E7424B3E4A}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212-4294-8439-00F353AC1AF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{59500FDC-1B41-41DB-A760-B5F49CAE35AC}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212-4294-8439-00F353AC1AF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{717F14F4-E730-4865-AA4F-75091C7CC1DA}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212-4294-8439-00F353AC1AF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{81DB7AB0-01C8-4CCF-BA79-636ACB03390E}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212-4294-8439-00F353AC1AF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73.099999999999994</c:v>
                </c:pt>
                <c:pt idx="16">
                  <c:v>62.2</c:v>
                </c:pt>
                <c:pt idx="24">
                  <c:v>63.3</c:v>
                </c:pt>
                <c:pt idx="32">
                  <c:v>64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212-4294-8439-00F353AC1AF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{5DA2487A-7DC7-4791-9D0E-3736D05BD65B}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212-4294-8439-00F353AC1AF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{B6110F58-F9C4-42E5-B7E3-4A316711E6FD}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212-4294-8439-00F353AC1AF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{EB19CB4A-0ED8-4DBF-B5D4-99396870E8FB}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212-4294-8439-00F353AC1AF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{43C66861-722D-4296-ACF8-EB41B75FBB02}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212-4294-8439-00F353AC1AF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{5AB23031-E7A3-400D-A613-58EF30DE9525}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212-4294-8439-00F353AC1AF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{E09231B3-A997-4421-A581-6767FB664329}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212-4294-8439-00F353AC1AF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{E8979528-7D79-410E-8760-225B8E551025}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212-4294-8439-00F353AC1AF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{70CD5D37-731F-4F25-BC9A-2448C83DF3A0}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212-4294-8439-00F353AC1AF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{959D97D3-D1CC-4300-AFAC-8EF2D31B0E1F}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212-4294-8439-00F353AC1AF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58.3</c:v>
                </c:pt>
                <c:pt idx="24">
                  <c:v>59.6</c:v>
                </c:pt>
                <c:pt idx="32">
                  <c:v>60.5</c:v>
                </c:pt>
              </c:numCache>
            </c:numRef>
          </c:xVal>
          <c:yVal>
            <c:numRef>
              <c:f>公会計指標分析・財政指標組合せ分析表!$BP$55:$DC$55</c:f>
              <c:numCache>
                <c:formatCode>#,##0.0;"▲ "#,##0.0</c:formatCode>
                <c:ptCount val="40"/>
                <c:pt idx="8">
                  <c:v>58.5</c:v>
                </c:pt>
                <c:pt idx="16">
                  <c:v>54.6</c:v>
                </c:pt>
                <c:pt idx="24">
                  <c:v>53.2</c:v>
                </c:pt>
                <c:pt idx="32">
                  <c:v>47.9</c:v>
                </c:pt>
              </c:numCache>
            </c:numRef>
          </c:yVal>
          <c:smooth val="0"/>
          <c:extLst>
            <c:ext xmlns:c16="http://schemas.microsoft.com/office/drawing/2014/chart" uri="{C3380CC4-5D6E-409C-BE32-E72D297353CC}">
              <c16:uniqueId val="{00000013-9212-4294-8439-00F353AC1AFB}"/>
            </c:ext>
          </c:extLst>
        </c:ser>
        <c:dLbls>
          <c:showLegendKey val="0"/>
          <c:showVal val="1"/>
          <c:showCatName val="0"/>
          <c:showSerName val="0"/>
          <c:showPercent val="0"/>
          <c:showBubbleSize val="0"/>
        </c:dLbls>
        <c:axId val="100205312"/>
        <c:axId val="100207232"/>
      </c:scatterChart>
      <c:valAx>
        <c:axId val="100205312"/>
        <c:scaling>
          <c:orientation val="minMax"/>
          <c:max val="61.2"/>
          <c:min val="52.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207232"/>
        <c:crosses val="autoZero"/>
        <c:crossBetween val="midCat"/>
      </c:valAx>
      <c:valAx>
        <c:axId val="100207232"/>
        <c:scaling>
          <c:orientation val="minMax"/>
          <c:max val="61"/>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02053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{58C3EFFE-C51B-4F5C-BCE1-57551A8ADEA2}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251-4C35-8554-BB33728E2E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{7FBA4F70-3E8E-44B9-A782-3F76E42EF484}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51-4C35-8554-BB33728E2E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{4307A824-C76E-4711-9696-5CD14E3941EC}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51-4C35-8554-BB33728E2E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{6BF58A0C-C68C-44FD-8E46-789CD8E2732F}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51-4C35-8554-BB33728E2E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{C031ECDD-8E78-4410-8128-D0364E3CB8AD}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51-4C35-8554-BB33728E2EAD}"/>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{94CB2881-5028-43FB-BE9B-1F70395C51C9}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251-4C35-8554-BB33728E2EAD}"/>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{6BD7B2A2-2CBC-4A27-A5A9-F827FC947C74}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251-4C35-8554-BB33728E2EAD}"/>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{15A6B11F-7AFB-43D3-8377-3F346B4E625E}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251-4C35-8554-BB33728E2EAD}"/>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{AF4F233D-35EB-46F6-8889-DC9DA11B18D0}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251-4C35-8554-BB33728E2E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5.9</c:v>
                </c:pt>
                <c:pt idx="16">
                  <c:v>5</c:v>
                </c:pt>
                <c:pt idx="24">
                  <c:v>4.8</c:v>
                </c:pt>
                <c:pt idx="32">
                  <c:v>4.8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251-4C35-8554-BB33728E2EA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{A58B5822-A461-4B50-9F88-C9412B3BE25E}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251-4C35-8554-BB33728E2EA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{141FBC31-F806-4DFA-86EA-8F40555175FE}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51-4C35-8554-BB33728E2E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{76ADB27F-6354-4F39-B7D2-8D87BA1C3B2B}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51-4C35-8554-BB33728E2E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{C791D901-5E98-49F2-9E77-E45E04C69DAF}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51-4C35-8554-BB33728E2E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{F9F391A9-0F4E-42A2-9CEF-329043A1A39D}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51-4C35-8554-BB33728E2EAD}"/>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{F831F9CF-7816-42CD-B5E6-E744344EC393}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251-4C35-8554-BB33728E2EAD}"/>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{AB5F4FD4-306E-416B-905D-16F29EF28120}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251-4C35-8554-BB33728E2EAD}"/>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{566A59C1-21F5-470E-BB0A-5631E12F0548}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251-4C35-8554-BB33728E2EAD}"/>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{638826E8-956D-40B8-9FB7-AC889F8C9DC1}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251-4C35-8554-BB33728E2E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7251-4C35-8554-BB33728E2EAD}"/>
            </c:ext>
          </c:extLst>
        </c:ser>
        <c:dLbls>
          <c:showLegendKey val="0"/>
          <c:showVal val="1"/>
          <c:showCatName val="0"/>
          <c:showSerName val="0"/>
          <c:showPercent val="0"/>
          <c:showBubbleSize val="0"/>
        </c:dLbls>
        <c:axId val="100544896"/>
        <c:axId val="100546816"/>
      </c:scatterChart>
      <c:valAx>
        <c:axId val="100544896"/>
        <c:scaling>
          <c:orientation val="minMax"/>
          <c:max val="11.299999999999999"/>
          <c:min val="9.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546816"/>
        <c:crosses val="autoZero"/>
        <c:crossBetween val="midCat"/>
      </c:valAx>
      <c:valAx>
        <c:axId val="100546816"/>
        <c:scaling>
          <c:orientation val="minMax"/>
          <c:max val="63"/>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05448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35,995
35,783
603.14
26,883,965
25,517,464
1,026,483
14,726,765
21,953,562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財政力の弱い団体同士の合併団体であり、過疎地域に所在している本市においては、人口の減少や全国平均を上回る高齢化率（平成</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３１</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月末現在：</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４</a:t>
          </a:r>
          <a:r>
            <a:rPr kumimoji="1"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baseline="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）に加え、市内に核となる産業がないこと等から財政基盤が弱く、類似団体平均を大きく下回っている。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引き続き、地方税の収納率向上対策を推進するほか、事務事業評価制度やＫＰＩ指標に基づく事業の見直しを行い、行財政運営の効率化に努めるなど、財政基盤の強化を図る。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104775</xdr:rowOff>
    </xdr:from>
    <xdr:to>
      <xdr:col>23</xdr:col>
      <xdr:colOff>133350</xdr:colOff>
      <xdr:row>44</xdr:row>
      <xdr:rowOff>104775</xdr:rowOff>
    </xdr:to>
    <xdr:cxnSp macro="">
      <xdr:nvCxnSpPr>
        <xdr:cNvPr id="69" name="直線コネクタ 68"/>
        <xdr:cNvCxnSpPr/>
      </xdr:nvCxnSpPr>
      <xdr:spPr>
        <a:xfrm>
          <a:off x="4114800" y="76485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104775</xdr:rowOff>
    </xdr:from>
    <xdr:to>
      <xdr:col>19</xdr:col>
      <xdr:colOff>133350</xdr:colOff>
      <xdr:row>44</xdr:row>
      <xdr:rowOff>104775</xdr:rowOff>
    </xdr:to>
    <xdr:cxnSp macro="">
      <xdr:nvCxnSpPr>
        <xdr:cNvPr id="72" name="直線コネクタ 71"/>
        <xdr:cNvCxnSpPr/>
      </xdr:nvCxnSpPr>
      <xdr:spPr>
        <a:xfrm>
          <a:off x="3225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104775</xdr:rowOff>
    </xdr:from>
    <xdr:to>
      <xdr:col>15</xdr:col>
      <xdr:colOff>82550</xdr:colOff>
      <xdr:row>44</xdr:row>
      <xdr:rowOff>124883</xdr:rowOff>
    </xdr:to>
    <xdr:cxnSp macro="">
      <xdr:nvCxnSpPr>
        <xdr:cNvPr id="75" name="直線コネクタ 74"/>
        <xdr:cNvCxnSpPr/>
      </xdr:nvCxnSpPr>
      <xdr:spPr>
        <a:xfrm flipV="1">
          <a:off x="2336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8" name="直線コネクタ 77"/>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53975</xdr:rowOff>
    </xdr:from>
    <xdr:to>
      <xdr:col>23</xdr:col>
      <xdr:colOff>184150</xdr:colOff>
      <xdr:row>44</xdr:row>
      <xdr:rowOff>155575</xdr:rowOff>
    </xdr:to>
    <xdr:sp macro="" textlink="">
      <xdr:nvSpPr>
        <xdr:cNvPr id="88" name="楕円 87"/>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26052</xdr:rowOff>
    </xdr:from>
    <xdr:ext cx="762000" cy="259045"/>
    <xdr:sp macro="" textlink="">
      <xdr:nvSpPr>
        <xdr:cNvPr id="89" name="財政力該当値テキスト"/>
        <xdr:cNvSpPr txBox="1"/>
      </xdr:nvSpPr>
      <xdr:spPr>
        <a:xfrm>
          <a:off x="5041900" y="756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53975</xdr:rowOff>
    </xdr:from>
    <xdr:to>
      <xdr:col>19</xdr:col>
      <xdr:colOff>184150</xdr:colOff>
      <xdr:row>44</xdr:row>
      <xdr:rowOff>155575</xdr:rowOff>
    </xdr:to>
    <xdr:sp macro="" textlink="">
      <xdr:nvSpPr>
        <xdr:cNvPr id="90" name="楕円 89"/>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140352</xdr:rowOff>
    </xdr:from>
    <xdr:ext cx="736600" cy="259045"/>
    <xdr:sp macro="" textlink="">
      <xdr:nvSpPr>
        <xdr:cNvPr id="91" name="テキスト ボックス 90"/>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53975</xdr:rowOff>
    </xdr:from>
    <xdr:to>
      <xdr:col>15</xdr:col>
      <xdr:colOff>133350</xdr:colOff>
      <xdr:row>44</xdr:row>
      <xdr:rowOff>155575</xdr:rowOff>
    </xdr:to>
    <xdr:sp macro="" textlink="">
      <xdr:nvSpPr>
        <xdr:cNvPr id="92" name="楕円 91"/>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140352</xdr:rowOff>
    </xdr:from>
    <xdr:ext cx="762000" cy="259045"/>
    <xdr:sp macro="" textlink="">
      <xdr:nvSpPr>
        <xdr:cNvPr id="93" name="テキスト ボックス 92"/>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経常収支比率は、前年度比２．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％悪化したものの、類似団体と比較しても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％良好な結果となっている。しかし、人件費は前年度比△０．８％（Ｈ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％）と悪い状況となっている一方、公債費は前年度比０．４％（Ｈ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％、Ｈ２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：１９．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％）改善している。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町村合併で増加していた職員数を退職者と新規採用職員のバランスを考慮しながら引き続き、適正管理に努めていく。また、公債費については今後の大型事業を見据えるとともに、安易な起債発行を制限し、適正な起債計画を実施すること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131354</xdr:rowOff>
    </xdr:from>
    <xdr:to>
      <xdr:col>23</xdr:col>
      <xdr:colOff>133350</xdr:colOff>
      <xdr:row>60</xdr:row>
      <xdr:rowOff>32294</xdr:rowOff>
    </xdr:to>
    <xdr:cxnSp macro="">
      <xdr:nvCxnSpPr>
        <xdr:cNvPr id="134" name="直線コネクタ 133"/>
        <xdr:cNvCxnSpPr/>
      </xdr:nvCxnSpPr>
      <xdr:spPr>
        <a:xfrm>
          <a:off x="4114800" y="10246904"/>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5"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14151</xdr:rowOff>
    </xdr:from>
    <xdr:to>
      <xdr:col>19</xdr:col>
      <xdr:colOff>133350</xdr:colOff>
      <xdr:row>59</xdr:row>
      <xdr:rowOff>131354</xdr:rowOff>
    </xdr:to>
    <xdr:cxnSp macro="">
      <xdr:nvCxnSpPr>
        <xdr:cNvPr id="137" name="直線コネクタ 136"/>
        <xdr:cNvCxnSpPr/>
      </xdr:nvCxnSpPr>
      <xdr:spPr>
        <a:xfrm>
          <a:off x="3225800" y="10129701"/>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102343</xdr:rowOff>
    </xdr:from>
    <xdr:ext cx="736600" cy="259045"/>
    <xdr:sp macro="" textlink="">
      <xdr:nvSpPr>
        <xdr:cNvPr id="139" name="テキスト ボックス 138"/>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116659</xdr:rowOff>
    </xdr:from>
    <xdr:to>
      <xdr:col>15</xdr:col>
      <xdr:colOff>82550</xdr:colOff>
      <xdr:row>59</xdr:row>
      <xdr:rowOff>14151</xdr:rowOff>
    </xdr:to>
    <xdr:cxnSp macro="">
      <xdr:nvCxnSpPr>
        <xdr:cNvPr id="140" name="直線コネクタ 139"/>
        <xdr:cNvCxnSpPr/>
      </xdr:nvCxnSpPr>
      <xdr:spPr>
        <a:xfrm>
          <a:off x="2336800" y="1006075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116659</xdr:rowOff>
    </xdr:from>
    <xdr:to>
      <xdr:col>11</xdr:col>
      <xdr:colOff>31750</xdr:colOff>
      <xdr:row>59</xdr:row>
      <xdr:rowOff>10704</xdr:rowOff>
    </xdr:to>
    <xdr:cxnSp macro="">
      <xdr:nvCxnSpPr>
        <xdr:cNvPr id="143" name="直線コネクタ 142"/>
        <xdr:cNvCxnSpPr/>
      </xdr:nvCxnSpPr>
      <xdr:spPr>
        <a:xfrm flipV="1">
          <a:off x="1447800" y="10060759"/>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160037</xdr:rowOff>
    </xdr:from>
    <xdr:ext cx="762000" cy="259045"/>
    <xdr:sp macro="" textlink="">
      <xdr:nvSpPr>
        <xdr:cNvPr id="145" name="テキスト ボックス 144"/>
        <xdr:cNvSpPr txBox="1"/>
      </xdr:nvSpPr>
      <xdr:spPr>
        <a:xfrm>
          <a:off x="1955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29953</xdr:rowOff>
    </xdr:from>
    <xdr:ext cx="762000" cy="259045"/>
    <xdr:sp macro="" textlink="">
      <xdr:nvSpPr>
        <xdr:cNvPr id="147" name="テキスト ボックス 146"/>
        <xdr:cNvSpPr txBox="1"/>
      </xdr:nvSpPr>
      <xdr:spPr>
        <a:xfrm>
          <a:off x="1066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152944</xdr:rowOff>
    </xdr:from>
    <xdr:to>
      <xdr:col>23</xdr:col>
      <xdr:colOff>184150</xdr:colOff>
      <xdr:row>60</xdr:row>
      <xdr:rowOff>83094</xdr:rowOff>
    </xdr:to>
    <xdr:sp macro="" textlink="">
      <xdr:nvSpPr>
        <xdr:cNvPr id="153" name="楕円 152"/>
        <xdr:cNvSpPr/>
      </xdr:nvSpPr>
      <xdr:spPr>
        <a:xfrm>
          <a:off x="49022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169471</xdr:rowOff>
    </xdr:from>
    <xdr:ext cx="762000" cy="259045"/>
    <xdr:sp macro="" textlink="">
      <xdr:nvSpPr>
        <xdr:cNvPr id="154" name="財政構造の弾力性該当値テキスト"/>
        <xdr:cNvSpPr txBox="1"/>
      </xdr:nvSpPr>
      <xdr:spPr>
        <a:xfrm>
          <a:off x="5041900" y="1011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80554</xdr:rowOff>
    </xdr:from>
    <xdr:to>
      <xdr:col>19</xdr:col>
      <xdr:colOff>184150</xdr:colOff>
      <xdr:row>60</xdr:row>
      <xdr:rowOff>10704</xdr:rowOff>
    </xdr:to>
    <xdr:sp macro="" textlink="">
      <xdr:nvSpPr>
        <xdr:cNvPr id="155" name="楕円 154"/>
        <xdr:cNvSpPr/>
      </xdr:nvSpPr>
      <xdr:spPr>
        <a:xfrm>
          <a:off x="40640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20881</xdr:rowOff>
    </xdr:from>
    <xdr:ext cx="736600" cy="259045"/>
    <xdr:sp macro="" textlink="">
      <xdr:nvSpPr>
        <xdr:cNvPr id="156" name="テキスト ボックス 155"/>
        <xdr:cNvSpPr txBox="1"/>
      </xdr:nvSpPr>
      <xdr:spPr>
        <a:xfrm>
          <a:off x="3733800" y="996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134801</xdr:rowOff>
    </xdr:from>
    <xdr:to>
      <xdr:col>15</xdr:col>
      <xdr:colOff>133350</xdr:colOff>
      <xdr:row>59</xdr:row>
      <xdr:rowOff>64951</xdr:rowOff>
    </xdr:to>
    <xdr:sp macro="" textlink="">
      <xdr:nvSpPr>
        <xdr:cNvPr id="157" name="楕円 156"/>
        <xdr:cNvSpPr/>
      </xdr:nvSpPr>
      <xdr:spPr>
        <a:xfrm>
          <a:off x="3175000" y="1007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75128</xdr:rowOff>
    </xdr:from>
    <xdr:ext cx="762000" cy="259045"/>
    <xdr:sp macro="" textlink="">
      <xdr:nvSpPr>
        <xdr:cNvPr id="158" name="テキスト ボックス 157"/>
        <xdr:cNvSpPr txBox="1"/>
      </xdr:nvSpPr>
      <xdr:spPr>
        <a:xfrm>
          <a:off x="2844800" y="984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65859</xdr:rowOff>
    </xdr:from>
    <xdr:to>
      <xdr:col>11</xdr:col>
      <xdr:colOff>82550</xdr:colOff>
      <xdr:row>58</xdr:row>
      <xdr:rowOff>167459</xdr:rowOff>
    </xdr:to>
    <xdr:sp macro="" textlink="">
      <xdr:nvSpPr>
        <xdr:cNvPr id="159" name="楕円 158"/>
        <xdr:cNvSpPr/>
      </xdr:nvSpPr>
      <xdr:spPr>
        <a:xfrm>
          <a:off x="2286000" y="1000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6186</xdr:rowOff>
    </xdr:from>
    <xdr:ext cx="762000" cy="259045"/>
    <xdr:sp macro="" textlink="">
      <xdr:nvSpPr>
        <xdr:cNvPr id="160" name="テキスト ボックス 159"/>
        <xdr:cNvSpPr txBox="1"/>
      </xdr:nvSpPr>
      <xdr:spPr>
        <a:xfrm>
          <a:off x="1955800" y="977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131354</xdr:rowOff>
    </xdr:from>
    <xdr:to>
      <xdr:col>7</xdr:col>
      <xdr:colOff>31750</xdr:colOff>
      <xdr:row>59</xdr:row>
      <xdr:rowOff>61504</xdr:rowOff>
    </xdr:to>
    <xdr:sp macro="" textlink="">
      <xdr:nvSpPr>
        <xdr:cNvPr id="161" name="楕円 160"/>
        <xdr:cNvSpPr/>
      </xdr:nvSpPr>
      <xdr:spPr>
        <a:xfrm>
          <a:off x="13970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71681</xdr:rowOff>
    </xdr:from>
    <xdr:ext cx="762000" cy="259045"/>
    <xdr:sp macro="" textlink="">
      <xdr:nvSpPr>
        <xdr:cNvPr id="162" name="テキスト ボックス 161"/>
        <xdr:cNvSpPr txBox="1"/>
      </xdr:nvSpPr>
      <xdr:spPr>
        <a:xfrm>
          <a:off x="1066800" y="984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[214,269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町村合併後の職員数の適正化を行っているが、旧町村単位で類似施設を保有していたため維持管理経費が経常的に必要となっていることから、類似団体平均と比較すると数値は悪い状況にある。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保育所の民営化、給食調理業務の外部委託や各施設の指定管理などによる効果も表れてきているが、引き続き指定管理者制度の導入や業務の外部委託など民間の活力を導入・推進しつつ、公共施設の見直し方針や公共施設等総合管理計画に基づく施設の統廃合、財産処分の取り組みを強化し、財政運営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37542</xdr:rowOff>
    </xdr:from>
    <xdr:to>
      <xdr:col>23</xdr:col>
      <xdr:colOff>133350</xdr:colOff>
      <xdr:row>85</xdr:row>
      <xdr:rowOff>117828</xdr:rowOff>
    </xdr:to>
    <xdr:cxnSp macro="">
      <xdr:nvCxnSpPr>
        <xdr:cNvPr id="193" name="直線コネクタ 192"/>
        <xdr:cNvCxnSpPr/>
      </xdr:nvCxnSpPr>
      <xdr:spPr>
        <a:xfrm>
          <a:off x="4114800" y="14610792"/>
          <a:ext cx="838200" cy="8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2472</xdr:rowOff>
    </xdr:from>
    <xdr:ext cx="762000" cy="259045"/>
    <xdr:sp macro="" textlink="">
      <xdr:nvSpPr>
        <xdr:cNvPr id="194" name="人件費・物件費等の状況平均値テキスト"/>
        <xdr:cNvSpPr txBox="1"/>
      </xdr:nvSpPr>
      <xdr:spPr>
        <a:xfrm>
          <a:off x="5041900" y="142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32324</xdr:rowOff>
    </xdr:from>
    <xdr:to>
      <xdr:col>19</xdr:col>
      <xdr:colOff>133350</xdr:colOff>
      <xdr:row>85</xdr:row>
      <xdr:rowOff>37542</xdr:rowOff>
    </xdr:to>
    <xdr:cxnSp macro="">
      <xdr:nvCxnSpPr>
        <xdr:cNvPr id="196" name="直線コネクタ 195"/>
        <xdr:cNvCxnSpPr/>
      </xdr:nvCxnSpPr>
      <xdr:spPr>
        <a:xfrm>
          <a:off x="3225800" y="14605574"/>
          <a:ext cx="889000" cy="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71578</xdr:rowOff>
    </xdr:from>
    <xdr:ext cx="736600" cy="259045"/>
    <xdr:sp macro="" textlink="">
      <xdr:nvSpPr>
        <xdr:cNvPr id="198" name="テキスト ボックス 197"/>
        <xdr:cNvSpPr txBox="1"/>
      </xdr:nvSpPr>
      <xdr:spPr>
        <a:xfrm>
          <a:off x="3733800" y="14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6818</xdr:rowOff>
    </xdr:from>
    <xdr:to>
      <xdr:col>15</xdr:col>
      <xdr:colOff>82550</xdr:colOff>
      <xdr:row>85</xdr:row>
      <xdr:rowOff>32324</xdr:rowOff>
    </xdr:to>
    <xdr:cxnSp macro="">
      <xdr:nvCxnSpPr>
        <xdr:cNvPr id="199" name="直線コネクタ 198"/>
        <xdr:cNvCxnSpPr/>
      </xdr:nvCxnSpPr>
      <xdr:spPr>
        <a:xfrm>
          <a:off x="2336800" y="14580068"/>
          <a:ext cx="889000" cy="2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143484</xdr:rowOff>
    </xdr:from>
    <xdr:to>
      <xdr:col>11</xdr:col>
      <xdr:colOff>31750</xdr:colOff>
      <xdr:row>85</xdr:row>
      <xdr:rowOff>6818</xdr:rowOff>
    </xdr:to>
    <xdr:cxnSp macro="">
      <xdr:nvCxnSpPr>
        <xdr:cNvPr id="202" name="直線コネクタ 201"/>
        <xdr:cNvCxnSpPr/>
      </xdr:nvCxnSpPr>
      <xdr:spPr>
        <a:xfrm>
          <a:off x="1447800" y="14545284"/>
          <a:ext cx="889000" cy="3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5215</xdr:rowOff>
    </xdr:from>
    <xdr:ext cx="762000" cy="259045"/>
    <xdr:sp macro="" textlink="">
      <xdr:nvSpPr>
        <xdr:cNvPr id="204" name="テキスト ボックス 203"/>
        <xdr:cNvSpPr txBox="1"/>
      </xdr:nvSpPr>
      <xdr:spPr>
        <a:xfrm>
          <a:off x="1955800" y="1406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147026</xdr:rowOff>
    </xdr:from>
    <xdr:ext cx="762000" cy="259045"/>
    <xdr:sp macro="" textlink="">
      <xdr:nvSpPr>
        <xdr:cNvPr id="206" name="テキスト ボックス 205"/>
        <xdr:cNvSpPr txBox="1"/>
      </xdr:nvSpPr>
      <xdr:spPr>
        <a:xfrm>
          <a:off x="1066800" y="1403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67028</xdr:rowOff>
    </xdr:from>
    <xdr:to>
      <xdr:col>23</xdr:col>
      <xdr:colOff>184150</xdr:colOff>
      <xdr:row>85</xdr:row>
      <xdr:rowOff>168628</xdr:rowOff>
    </xdr:to>
    <xdr:sp macro="" textlink="">
      <xdr:nvSpPr>
        <xdr:cNvPr id="212" name="楕円 211"/>
        <xdr:cNvSpPr/>
      </xdr:nvSpPr>
      <xdr:spPr>
        <a:xfrm>
          <a:off x="4902200" y="1464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39105</xdr:rowOff>
    </xdr:from>
    <xdr:ext cx="762000" cy="259045"/>
    <xdr:sp macro="" textlink="">
      <xdr:nvSpPr>
        <xdr:cNvPr id="213" name="人件費・物件費等の状況該当値テキスト"/>
        <xdr:cNvSpPr txBox="1"/>
      </xdr:nvSpPr>
      <xdr:spPr>
        <a:xfrm>
          <a:off x="5041900" y="1461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158192</xdr:rowOff>
    </xdr:from>
    <xdr:to>
      <xdr:col>19</xdr:col>
      <xdr:colOff>184150</xdr:colOff>
      <xdr:row>85</xdr:row>
      <xdr:rowOff>88342</xdr:rowOff>
    </xdr:to>
    <xdr:sp macro="" textlink="">
      <xdr:nvSpPr>
        <xdr:cNvPr id="214" name="楕円 213"/>
        <xdr:cNvSpPr/>
      </xdr:nvSpPr>
      <xdr:spPr>
        <a:xfrm>
          <a:off x="4064000" y="1455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73119</xdr:rowOff>
    </xdr:from>
    <xdr:ext cx="736600" cy="259045"/>
    <xdr:sp macro="" textlink="">
      <xdr:nvSpPr>
        <xdr:cNvPr id="215" name="テキスト ボックス 214"/>
        <xdr:cNvSpPr txBox="1"/>
      </xdr:nvSpPr>
      <xdr:spPr>
        <a:xfrm>
          <a:off x="3733800" y="14646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152974</xdr:rowOff>
    </xdr:from>
    <xdr:to>
      <xdr:col>15</xdr:col>
      <xdr:colOff>133350</xdr:colOff>
      <xdr:row>85</xdr:row>
      <xdr:rowOff>83124</xdr:rowOff>
    </xdr:to>
    <xdr:sp macro="" textlink="">
      <xdr:nvSpPr>
        <xdr:cNvPr id="216" name="楕円 215"/>
        <xdr:cNvSpPr/>
      </xdr:nvSpPr>
      <xdr:spPr>
        <a:xfrm>
          <a:off x="3175000" y="1455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67901</xdr:rowOff>
    </xdr:from>
    <xdr:ext cx="762000" cy="259045"/>
    <xdr:sp macro="" textlink="">
      <xdr:nvSpPr>
        <xdr:cNvPr id="217" name="テキスト ボックス 216"/>
        <xdr:cNvSpPr txBox="1"/>
      </xdr:nvSpPr>
      <xdr:spPr>
        <a:xfrm>
          <a:off x="2844800" y="1464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127468</xdr:rowOff>
    </xdr:from>
    <xdr:to>
      <xdr:col>11</xdr:col>
      <xdr:colOff>82550</xdr:colOff>
      <xdr:row>85</xdr:row>
      <xdr:rowOff>57618</xdr:rowOff>
    </xdr:to>
    <xdr:sp macro="" textlink="">
      <xdr:nvSpPr>
        <xdr:cNvPr id="218" name="楕円 217"/>
        <xdr:cNvSpPr/>
      </xdr:nvSpPr>
      <xdr:spPr>
        <a:xfrm>
          <a:off x="2286000" y="1452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42395</xdr:rowOff>
    </xdr:from>
    <xdr:ext cx="762000" cy="259045"/>
    <xdr:sp macro="" textlink="">
      <xdr:nvSpPr>
        <xdr:cNvPr id="219" name="テキスト ボックス 218"/>
        <xdr:cNvSpPr txBox="1"/>
      </xdr:nvSpPr>
      <xdr:spPr>
        <a:xfrm>
          <a:off x="1955800" y="1461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92684</xdr:rowOff>
    </xdr:from>
    <xdr:to>
      <xdr:col>7</xdr:col>
      <xdr:colOff>31750</xdr:colOff>
      <xdr:row>85</xdr:row>
      <xdr:rowOff>22834</xdr:rowOff>
    </xdr:to>
    <xdr:sp macro="" textlink="">
      <xdr:nvSpPr>
        <xdr:cNvPr id="220" name="楕円 219"/>
        <xdr:cNvSpPr/>
      </xdr:nvSpPr>
      <xdr:spPr>
        <a:xfrm>
          <a:off x="1397000" y="1449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7611</xdr:rowOff>
    </xdr:from>
    <xdr:ext cx="762000" cy="259045"/>
    <xdr:sp macro="" textlink="">
      <xdr:nvSpPr>
        <xdr:cNvPr id="221" name="テキスト ボックス 220"/>
        <xdr:cNvSpPr txBox="1"/>
      </xdr:nvSpPr>
      <xdr:spPr>
        <a:xfrm>
          <a:off x="1066800" y="14580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ラスパイレス指数</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（１００．６）</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については、類似団体平均（９７．</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）よりも高い数値となった。引き続き、職員数の適正化とあわせ、より一層の人件費の適正管理に努める。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12398</xdr:rowOff>
    </xdr:from>
    <xdr:to>
      <xdr:col>81</xdr:col>
      <xdr:colOff>44450</xdr:colOff>
      <xdr:row>89</xdr:row>
      <xdr:rowOff>46868</xdr:rowOff>
    </xdr:to>
    <xdr:cxnSp macro="">
      <xdr:nvCxnSpPr>
        <xdr:cNvPr id="257" name="直線コネクタ 256"/>
        <xdr:cNvCxnSpPr/>
      </xdr:nvCxnSpPr>
      <xdr:spPr>
        <a:xfrm>
          <a:off x="16179800" y="15271448"/>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12398</xdr:rowOff>
    </xdr:from>
    <xdr:to>
      <xdr:col>77</xdr:col>
      <xdr:colOff>44450</xdr:colOff>
      <xdr:row>89</xdr:row>
      <xdr:rowOff>35379</xdr:rowOff>
    </xdr:to>
    <xdr:cxnSp macro="">
      <xdr:nvCxnSpPr>
        <xdr:cNvPr id="260" name="直線コネクタ 259"/>
        <xdr:cNvCxnSpPr/>
      </xdr:nvCxnSpPr>
      <xdr:spPr>
        <a:xfrm flipV="1">
          <a:off x="15290800" y="1527144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35379</xdr:rowOff>
    </xdr:from>
    <xdr:to>
      <xdr:col>72</xdr:col>
      <xdr:colOff>203200</xdr:colOff>
      <xdr:row>89</xdr:row>
      <xdr:rowOff>92832</xdr:rowOff>
    </xdr:to>
    <xdr:cxnSp macro="">
      <xdr:nvCxnSpPr>
        <xdr:cNvPr id="263" name="直線コネクタ 262"/>
        <xdr:cNvCxnSpPr/>
      </xdr:nvCxnSpPr>
      <xdr:spPr>
        <a:xfrm flipV="1">
          <a:off x="14401800" y="1529442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92832</xdr:rowOff>
    </xdr:from>
    <xdr:to>
      <xdr:col>68</xdr:col>
      <xdr:colOff>152400</xdr:colOff>
      <xdr:row>89</xdr:row>
      <xdr:rowOff>104321</xdr:rowOff>
    </xdr:to>
    <xdr:cxnSp macro="">
      <xdr:nvCxnSpPr>
        <xdr:cNvPr id="266" name="直線コネクタ 265"/>
        <xdr:cNvCxnSpPr/>
      </xdr:nvCxnSpPr>
      <xdr:spPr>
        <a:xfrm flipV="1">
          <a:off x="13512800" y="15351882"/>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68" name="テキスト ボックス 267"/>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37089</xdr:rowOff>
    </xdr:from>
    <xdr:ext cx="762000" cy="259045"/>
    <xdr:sp macro="" textlink="">
      <xdr:nvSpPr>
        <xdr:cNvPr id="270" name="テキスト ボックス 269"/>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167518</xdr:rowOff>
    </xdr:from>
    <xdr:to>
      <xdr:col>81</xdr:col>
      <xdr:colOff>95250</xdr:colOff>
      <xdr:row>89</xdr:row>
      <xdr:rowOff>97668</xdr:rowOff>
    </xdr:to>
    <xdr:sp macro="" textlink="">
      <xdr:nvSpPr>
        <xdr:cNvPr id="276" name="楕円 275"/>
        <xdr:cNvSpPr/>
      </xdr:nvSpPr>
      <xdr:spPr>
        <a:xfrm>
          <a:off x="16967200" y="1525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139595</xdr:rowOff>
    </xdr:from>
    <xdr:ext cx="762000" cy="259045"/>
    <xdr:sp macro="" textlink="">
      <xdr:nvSpPr>
        <xdr:cNvPr id="277" name="給与水準   （国との比較）該当値テキスト"/>
        <xdr:cNvSpPr txBox="1"/>
      </xdr:nvSpPr>
      <xdr:spPr>
        <a:xfrm>
          <a:off x="17106900" y="15227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133048</xdr:rowOff>
    </xdr:from>
    <xdr:to>
      <xdr:col>77</xdr:col>
      <xdr:colOff>95250</xdr:colOff>
      <xdr:row>89</xdr:row>
      <xdr:rowOff>63198</xdr:rowOff>
    </xdr:to>
    <xdr:sp macro="" textlink="">
      <xdr:nvSpPr>
        <xdr:cNvPr id="278" name="楕円 277"/>
        <xdr:cNvSpPr/>
      </xdr:nvSpPr>
      <xdr:spPr>
        <a:xfrm>
          <a:off x="161290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47975</xdr:rowOff>
    </xdr:from>
    <xdr:ext cx="736600" cy="259045"/>
    <xdr:sp macro="" textlink="">
      <xdr:nvSpPr>
        <xdr:cNvPr id="279" name="テキスト ボックス 278"/>
        <xdr:cNvSpPr txBox="1"/>
      </xdr:nvSpPr>
      <xdr:spPr>
        <a:xfrm>
          <a:off x="15798800" y="1530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156029</xdr:rowOff>
    </xdr:from>
    <xdr:to>
      <xdr:col>73</xdr:col>
      <xdr:colOff>44450</xdr:colOff>
      <xdr:row>89</xdr:row>
      <xdr:rowOff>86179</xdr:rowOff>
    </xdr:to>
    <xdr:sp macro="" textlink="">
      <xdr:nvSpPr>
        <xdr:cNvPr id="280" name="楕円 279"/>
        <xdr:cNvSpPr/>
      </xdr:nvSpPr>
      <xdr:spPr>
        <a:xfrm>
          <a:off x="15240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70956</xdr:rowOff>
    </xdr:from>
    <xdr:ext cx="762000" cy="259045"/>
    <xdr:sp macro="" textlink="">
      <xdr:nvSpPr>
        <xdr:cNvPr id="281" name="テキスト ボックス 280"/>
        <xdr:cNvSpPr txBox="1"/>
      </xdr:nvSpPr>
      <xdr:spPr>
        <a:xfrm>
          <a:off x="14909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42032</xdr:rowOff>
    </xdr:from>
    <xdr:to>
      <xdr:col>68</xdr:col>
      <xdr:colOff>203200</xdr:colOff>
      <xdr:row>89</xdr:row>
      <xdr:rowOff>143632</xdr:rowOff>
    </xdr:to>
    <xdr:sp macro="" textlink="">
      <xdr:nvSpPr>
        <xdr:cNvPr id="282" name="楕円 281"/>
        <xdr:cNvSpPr/>
      </xdr:nvSpPr>
      <xdr:spPr>
        <a:xfrm>
          <a:off x="14351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128409</xdr:rowOff>
    </xdr:from>
    <xdr:ext cx="762000" cy="259045"/>
    <xdr:sp macro="" textlink="">
      <xdr:nvSpPr>
        <xdr:cNvPr id="283" name="テキスト ボックス 282"/>
        <xdr:cNvSpPr txBox="1"/>
      </xdr:nvSpPr>
      <xdr:spPr>
        <a:xfrm>
          <a:off x="14020800" y="1538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53521</xdr:rowOff>
    </xdr:from>
    <xdr:to>
      <xdr:col>64</xdr:col>
      <xdr:colOff>152400</xdr:colOff>
      <xdr:row>89</xdr:row>
      <xdr:rowOff>155121</xdr:rowOff>
    </xdr:to>
    <xdr:sp macro="" textlink="">
      <xdr:nvSpPr>
        <xdr:cNvPr id="284" name="楕円 283"/>
        <xdr:cNvSpPr/>
      </xdr:nvSpPr>
      <xdr:spPr>
        <a:xfrm>
          <a:off x="13462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139898</xdr:rowOff>
    </xdr:from>
    <xdr:ext cx="762000" cy="259045"/>
    <xdr:sp macro="" textlink="">
      <xdr:nvSpPr>
        <xdr:cNvPr id="285" name="テキスト ボックス 284"/>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指定管理者制度の推進や業務の民間委託等により改善傾向にあるものの、市の面積が非常に広大であり市内全域をカバーする必要があることから、数値は１３．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人と類似団体平均の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人と比べ３．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１人多くなっている。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今後も退職者と新規採用職員の調整を行い、市民サービスを維持していくための適正な定員管理に努める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135890</xdr:rowOff>
    </xdr:from>
    <xdr:to>
      <xdr:col>81</xdr:col>
      <xdr:colOff>44450</xdr:colOff>
      <xdr:row>64</xdr:row>
      <xdr:rowOff>141636</xdr:rowOff>
    </xdr:to>
    <xdr:cxnSp macro="">
      <xdr:nvCxnSpPr>
        <xdr:cNvPr id="322" name="直線コネクタ 321"/>
        <xdr:cNvCxnSpPr/>
      </xdr:nvCxnSpPr>
      <xdr:spPr>
        <a:xfrm>
          <a:off x="16179800" y="11108690"/>
          <a:ext cx="8382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116356</xdr:rowOff>
    </xdr:from>
    <xdr:to>
      <xdr:col>77</xdr:col>
      <xdr:colOff>44450</xdr:colOff>
      <xdr:row>64</xdr:row>
      <xdr:rowOff>135890</xdr:rowOff>
    </xdr:to>
    <xdr:cxnSp macro="">
      <xdr:nvCxnSpPr>
        <xdr:cNvPr id="325" name="直線コネクタ 324"/>
        <xdr:cNvCxnSpPr/>
      </xdr:nvCxnSpPr>
      <xdr:spPr>
        <a:xfrm>
          <a:off x="15290800" y="11089156"/>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116356</xdr:rowOff>
    </xdr:from>
    <xdr:to>
      <xdr:col>72</xdr:col>
      <xdr:colOff>203200</xdr:colOff>
      <xdr:row>64</xdr:row>
      <xdr:rowOff>133592</xdr:rowOff>
    </xdr:to>
    <xdr:cxnSp macro="">
      <xdr:nvCxnSpPr>
        <xdr:cNvPr id="328" name="直線コネクタ 327"/>
        <xdr:cNvCxnSpPr/>
      </xdr:nvCxnSpPr>
      <xdr:spPr>
        <a:xfrm flipV="1">
          <a:off x="14401800" y="11089156"/>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133592</xdr:rowOff>
    </xdr:from>
    <xdr:to>
      <xdr:col>68</xdr:col>
      <xdr:colOff>152400</xdr:colOff>
      <xdr:row>64</xdr:row>
      <xdr:rowOff>155424</xdr:rowOff>
    </xdr:to>
    <xdr:cxnSp macro="">
      <xdr:nvCxnSpPr>
        <xdr:cNvPr id="331" name="直線コネクタ 330"/>
        <xdr:cNvCxnSpPr/>
      </xdr:nvCxnSpPr>
      <xdr:spPr>
        <a:xfrm flipV="1">
          <a:off x="13512800" y="11106392"/>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33" name="テキスト ボックス 332"/>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90836</xdr:rowOff>
    </xdr:from>
    <xdr:to>
      <xdr:col>81</xdr:col>
      <xdr:colOff>95250</xdr:colOff>
      <xdr:row>65</xdr:row>
      <xdr:rowOff>20986</xdr:rowOff>
    </xdr:to>
    <xdr:sp macro="" textlink="">
      <xdr:nvSpPr>
        <xdr:cNvPr id="341" name="楕円 340"/>
        <xdr:cNvSpPr/>
      </xdr:nvSpPr>
      <xdr:spPr>
        <a:xfrm>
          <a:off x="16967200" y="1106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62913</xdr:rowOff>
    </xdr:from>
    <xdr:ext cx="762000" cy="259045"/>
    <xdr:sp macro="" textlink="">
      <xdr:nvSpPr>
        <xdr:cNvPr id="342" name="定員管理の状況該当値テキスト"/>
        <xdr:cNvSpPr txBox="1"/>
      </xdr:nvSpPr>
      <xdr:spPr>
        <a:xfrm>
          <a:off x="17106900" y="1103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85090</xdr:rowOff>
    </xdr:from>
    <xdr:to>
      <xdr:col>77</xdr:col>
      <xdr:colOff>95250</xdr:colOff>
      <xdr:row>65</xdr:row>
      <xdr:rowOff>15240</xdr:rowOff>
    </xdr:to>
    <xdr:sp macro="" textlink="">
      <xdr:nvSpPr>
        <xdr:cNvPr id="343" name="楕円 342"/>
        <xdr:cNvSpPr/>
      </xdr:nvSpPr>
      <xdr:spPr>
        <a:xfrm>
          <a:off x="16129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17</xdr:rowOff>
    </xdr:from>
    <xdr:ext cx="736600" cy="259045"/>
    <xdr:sp macro="" textlink="">
      <xdr:nvSpPr>
        <xdr:cNvPr id="344" name="テキスト ボックス 343"/>
        <xdr:cNvSpPr txBox="1"/>
      </xdr:nvSpPr>
      <xdr:spPr>
        <a:xfrm>
          <a:off x="15798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65556</xdr:rowOff>
    </xdr:from>
    <xdr:to>
      <xdr:col>73</xdr:col>
      <xdr:colOff>44450</xdr:colOff>
      <xdr:row>64</xdr:row>
      <xdr:rowOff>167156</xdr:rowOff>
    </xdr:to>
    <xdr:sp macro="" textlink="">
      <xdr:nvSpPr>
        <xdr:cNvPr id="345" name="楕円 344"/>
        <xdr:cNvSpPr/>
      </xdr:nvSpPr>
      <xdr:spPr>
        <a:xfrm>
          <a:off x="15240000" y="1103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151933</xdr:rowOff>
    </xdr:from>
    <xdr:ext cx="762000" cy="259045"/>
    <xdr:sp macro="" textlink="">
      <xdr:nvSpPr>
        <xdr:cNvPr id="346" name="テキスト ボックス 345"/>
        <xdr:cNvSpPr txBox="1"/>
      </xdr:nvSpPr>
      <xdr:spPr>
        <a:xfrm>
          <a:off x="14909800" y="1112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82792</xdr:rowOff>
    </xdr:from>
    <xdr:to>
      <xdr:col>68</xdr:col>
      <xdr:colOff>203200</xdr:colOff>
      <xdr:row>65</xdr:row>
      <xdr:rowOff>12942</xdr:rowOff>
    </xdr:to>
    <xdr:sp macro="" textlink="">
      <xdr:nvSpPr>
        <xdr:cNvPr id="347" name="楕円 346"/>
        <xdr:cNvSpPr/>
      </xdr:nvSpPr>
      <xdr:spPr>
        <a:xfrm>
          <a:off x="14351000" y="110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169169</xdr:rowOff>
    </xdr:from>
    <xdr:ext cx="762000" cy="259045"/>
    <xdr:sp macro="" textlink="">
      <xdr:nvSpPr>
        <xdr:cNvPr id="348" name="テキスト ボックス 347"/>
        <xdr:cNvSpPr txBox="1"/>
      </xdr:nvSpPr>
      <xdr:spPr>
        <a:xfrm>
          <a:off x="14020800" y="111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104624</xdr:rowOff>
    </xdr:from>
    <xdr:to>
      <xdr:col>64</xdr:col>
      <xdr:colOff>152400</xdr:colOff>
      <xdr:row>65</xdr:row>
      <xdr:rowOff>34774</xdr:rowOff>
    </xdr:to>
    <xdr:sp macro="" textlink="">
      <xdr:nvSpPr>
        <xdr:cNvPr id="349" name="楕円 348"/>
        <xdr:cNvSpPr/>
      </xdr:nvSpPr>
      <xdr:spPr>
        <a:xfrm>
          <a:off x="13462000" y="110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19551</xdr:rowOff>
    </xdr:from>
    <xdr:ext cx="762000" cy="259045"/>
    <xdr:sp macro="" textlink="">
      <xdr:nvSpPr>
        <xdr:cNvPr id="350" name="テキスト ボックス 349"/>
        <xdr:cNvSpPr txBox="1"/>
      </xdr:nvSpPr>
      <xdr:spPr>
        <a:xfrm>
          <a:off x="13131800" y="111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類似団体と比較しても良好であり、昨年度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と同様の４．８％となっている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。主な要因としては、平成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年度単年度比率が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２</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年度単年度比率（</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％）が算定対象年度外となったことである。平成</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単年度比率が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した要因は、分母に導入される標準財政規模が対前年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９６</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３７８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千円減少したものの、分子の基礎数値である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実質収支額も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対前</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３５６</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６９５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千円減少したことによるものである。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104987</xdr:rowOff>
    </xdr:from>
    <xdr:to>
      <xdr:col>81</xdr:col>
      <xdr:colOff>44450</xdr:colOff>
      <xdr:row>36</xdr:row>
      <xdr:rowOff>104987</xdr:rowOff>
    </xdr:to>
    <xdr:cxnSp macro="">
      <xdr:nvCxnSpPr>
        <xdr:cNvPr id="384" name="直線コネクタ 383"/>
        <xdr:cNvCxnSpPr/>
      </xdr:nvCxnSpPr>
      <xdr:spPr>
        <a:xfrm>
          <a:off x="16179800" y="62771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122784</xdr:rowOff>
    </xdr:from>
    <xdr:ext cx="762000" cy="259045"/>
    <xdr:sp macro="" textlink="">
      <xdr:nvSpPr>
        <xdr:cNvPr id="385" name="公債費負担の状況平均値テキスト"/>
        <xdr:cNvSpPr txBox="1"/>
      </xdr:nvSpPr>
      <xdr:spPr>
        <a:xfrm>
          <a:off x="17106900" y="6294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104987</xdr:rowOff>
    </xdr:from>
    <xdr:to>
      <xdr:col>77</xdr:col>
      <xdr:colOff>44450</xdr:colOff>
      <xdr:row>36</xdr:row>
      <xdr:rowOff>109008</xdr:rowOff>
    </xdr:to>
    <xdr:cxnSp macro="">
      <xdr:nvCxnSpPr>
        <xdr:cNvPr id="387" name="直線コネクタ 386"/>
        <xdr:cNvCxnSpPr/>
      </xdr:nvCxnSpPr>
      <xdr:spPr>
        <a:xfrm flipV="1">
          <a:off x="15290800" y="627718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389" name="テキスト ボックス 388"/>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109008</xdr:rowOff>
    </xdr:from>
    <xdr:to>
      <xdr:col>72</xdr:col>
      <xdr:colOff>203200</xdr:colOff>
      <xdr:row>36</xdr:row>
      <xdr:rowOff>127106</xdr:rowOff>
    </xdr:to>
    <xdr:cxnSp macro="">
      <xdr:nvCxnSpPr>
        <xdr:cNvPr id="390" name="直線コネクタ 389"/>
        <xdr:cNvCxnSpPr/>
      </xdr:nvCxnSpPr>
      <xdr:spPr>
        <a:xfrm flipV="1">
          <a:off x="14401800" y="6281208"/>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392" name="テキスト ボックス 391"/>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127106</xdr:rowOff>
    </xdr:from>
    <xdr:to>
      <xdr:col>68</xdr:col>
      <xdr:colOff>152400</xdr:colOff>
      <xdr:row>36</xdr:row>
      <xdr:rowOff>149225</xdr:rowOff>
    </xdr:to>
    <xdr:cxnSp macro="">
      <xdr:nvCxnSpPr>
        <xdr:cNvPr id="393" name="直線コネクタ 392"/>
        <xdr:cNvCxnSpPr/>
      </xdr:nvCxnSpPr>
      <xdr:spPr>
        <a:xfrm flipV="1">
          <a:off x="13512800" y="6299306"/>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87753</xdr:rowOff>
    </xdr:from>
    <xdr:ext cx="762000" cy="259045"/>
    <xdr:sp macro="" textlink="">
      <xdr:nvSpPr>
        <xdr:cNvPr id="395" name="テキスト ボックス 394"/>
        <xdr:cNvSpPr txBox="1"/>
      </xdr:nvSpPr>
      <xdr:spPr>
        <a:xfrm>
          <a:off x="14020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95796</xdr:rowOff>
    </xdr:from>
    <xdr:ext cx="762000" cy="259045"/>
    <xdr:sp macro="" textlink="">
      <xdr:nvSpPr>
        <xdr:cNvPr id="397" name="テキスト ボックス 396"/>
        <xdr:cNvSpPr txBox="1"/>
      </xdr:nvSpPr>
      <xdr:spPr>
        <a:xfrm>
          <a:off x="13131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54187</xdr:rowOff>
    </xdr:from>
    <xdr:to>
      <xdr:col>81</xdr:col>
      <xdr:colOff>95250</xdr:colOff>
      <xdr:row>36</xdr:row>
      <xdr:rowOff>155787</xdr:rowOff>
    </xdr:to>
    <xdr:sp macro="" textlink="">
      <xdr:nvSpPr>
        <xdr:cNvPr id="403" name="楕円 402"/>
        <xdr:cNvSpPr/>
      </xdr:nvSpPr>
      <xdr:spPr>
        <a:xfrm>
          <a:off x="169672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146914</xdr:rowOff>
    </xdr:from>
    <xdr:ext cx="762000" cy="259045"/>
    <xdr:sp macro="" textlink="">
      <xdr:nvSpPr>
        <xdr:cNvPr id="404" name="公債費負担の状況該当値テキスト"/>
        <xdr:cNvSpPr txBox="1"/>
      </xdr:nvSpPr>
      <xdr:spPr>
        <a:xfrm>
          <a:off x="17106900" y="61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54187</xdr:rowOff>
    </xdr:from>
    <xdr:to>
      <xdr:col>77</xdr:col>
      <xdr:colOff>95250</xdr:colOff>
      <xdr:row>36</xdr:row>
      <xdr:rowOff>155787</xdr:rowOff>
    </xdr:to>
    <xdr:sp macro="" textlink="">
      <xdr:nvSpPr>
        <xdr:cNvPr id="405" name="楕円 404"/>
        <xdr:cNvSpPr/>
      </xdr:nvSpPr>
      <xdr:spPr>
        <a:xfrm>
          <a:off x="161290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165964</xdr:rowOff>
    </xdr:from>
    <xdr:ext cx="736600" cy="259045"/>
    <xdr:sp macro="" textlink="">
      <xdr:nvSpPr>
        <xdr:cNvPr id="406" name="テキスト ボックス 405"/>
        <xdr:cNvSpPr txBox="1"/>
      </xdr:nvSpPr>
      <xdr:spPr>
        <a:xfrm>
          <a:off x="15798800" y="5995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58208</xdr:rowOff>
    </xdr:from>
    <xdr:to>
      <xdr:col>73</xdr:col>
      <xdr:colOff>44450</xdr:colOff>
      <xdr:row>36</xdr:row>
      <xdr:rowOff>159808</xdr:rowOff>
    </xdr:to>
    <xdr:sp macro="" textlink="">
      <xdr:nvSpPr>
        <xdr:cNvPr id="407" name="楕円 406"/>
        <xdr:cNvSpPr/>
      </xdr:nvSpPr>
      <xdr:spPr>
        <a:xfrm>
          <a:off x="15240000" y="62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169985</xdr:rowOff>
    </xdr:from>
    <xdr:ext cx="762000" cy="259045"/>
    <xdr:sp macro="" textlink="">
      <xdr:nvSpPr>
        <xdr:cNvPr id="408" name="テキスト ボックス 407"/>
        <xdr:cNvSpPr txBox="1"/>
      </xdr:nvSpPr>
      <xdr:spPr>
        <a:xfrm>
          <a:off x="14909800" y="599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76306</xdr:rowOff>
    </xdr:from>
    <xdr:to>
      <xdr:col>68</xdr:col>
      <xdr:colOff>203200</xdr:colOff>
      <xdr:row>37</xdr:row>
      <xdr:rowOff>6456</xdr:rowOff>
    </xdr:to>
    <xdr:sp macro="" textlink="">
      <xdr:nvSpPr>
        <xdr:cNvPr id="409" name="楕円 408"/>
        <xdr:cNvSpPr/>
      </xdr:nvSpPr>
      <xdr:spPr>
        <a:xfrm>
          <a:off x="14351000" y="624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16633</xdr:rowOff>
    </xdr:from>
    <xdr:ext cx="762000" cy="259045"/>
    <xdr:sp macro="" textlink="">
      <xdr:nvSpPr>
        <xdr:cNvPr id="410" name="テキスト ボックス 409"/>
        <xdr:cNvSpPr txBox="1"/>
      </xdr:nvSpPr>
      <xdr:spPr>
        <a:xfrm>
          <a:off x="14020800" y="6017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98425</xdr:rowOff>
    </xdr:from>
    <xdr:to>
      <xdr:col>64</xdr:col>
      <xdr:colOff>152400</xdr:colOff>
      <xdr:row>37</xdr:row>
      <xdr:rowOff>28575</xdr:rowOff>
    </xdr:to>
    <xdr:sp macro="" textlink="">
      <xdr:nvSpPr>
        <xdr:cNvPr id="411" name="楕円 410"/>
        <xdr:cNvSpPr/>
      </xdr:nvSpPr>
      <xdr:spPr>
        <a:xfrm>
          <a:off x="13462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38752</xdr:rowOff>
    </xdr:from>
    <xdr:ext cx="762000" cy="259045"/>
    <xdr:sp macro="" textlink="">
      <xdr:nvSpPr>
        <xdr:cNvPr id="412" name="テキスト ボックス 411"/>
        <xdr:cNvSpPr txBox="1"/>
      </xdr:nvSpPr>
      <xdr:spPr>
        <a:xfrm>
          <a:off x="13131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将来負担比率は、前年度</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比８．</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％改善し、△</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７０</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％（Ｈ</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２９</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６２</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％）となっている。主な要因としては、分母である標準財政規模が対前年</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３９６</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３７８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千円減少したものの、分子の基礎数値である地方債残高が対前年</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１</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２９３</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８９９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千円減少したことと、財政調整基金及び公共施設整備基金等の充当可能基金残高が</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２７１</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４１８</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今後も、公債費等義務的経費の削減を中心とする行財政改革を推進し、財政の健全化に努める。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170759</xdr:rowOff>
    </xdr:from>
    <xdr:ext cx="762000" cy="259045"/>
    <xdr:sp macro="" textlink="">
      <xdr:nvSpPr>
        <xdr:cNvPr id="448" name="将来負担の状況平均値テキスト"/>
        <xdr:cNvSpPr txBox="1"/>
      </xdr:nvSpPr>
      <xdr:spPr>
        <a:xfrm>
          <a:off x="17106900" y="2399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49" name="フローチャート: 判断 448"/>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0" name="フローチャート: 判断 449"/>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1" name="テキスト ボックス 450"/>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50328</xdr:rowOff>
    </xdr:from>
    <xdr:to>
      <xdr:col>73</xdr:col>
      <xdr:colOff>44450</xdr:colOff>
      <xdr:row>14</xdr:row>
      <xdr:rowOff>151928</xdr:rowOff>
    </xdr:to>
    <xdr:sp macro="" textlink="">
      <xdr:nvSpPr>
        <xdr:cNvPr id="452" name="フローチャート: 判断 451"/>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3" name="テキスト ボックス 452"/>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63772</xdr:rowOff>
    </xdr:from>
    <xdr:to>
      <xdr:col>68</xdr:col>
      <xdr:colOff>203200</xdr:colOff>
      <xdr:row>14</xdr:row>
      <xdr:rowOff>165372</xdr:rowOff>
    </xdr:to>
    <xdr:sp macro="" textlink="">
      <xdr:nvSpPr>
        <xdr:cNvPr id="454" name="フローチャート: 判断 453"/>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5" name="テキスト ボックス 454"/>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56" name="フローチャート: 判断 455"/>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57" name="テキスト ボックス 456"/>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35,995
35,783
603.14
26,883,965
25,517,464
1,026,483
14,726,765
21,953,562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人件費については、３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％と類似団体平均（２４．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比較しても依然高い水準である。これは７町村の合併により市内に６支所を配置していること、ごみ処理業務を直営で行っていることにより類似団体平均を上回る職員数で行政運営を行っており、行政サービスの提供方法の差異によるものと考え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しかしながら、民間でも実施可能な業務については、指定管理者制度の導入により委託化を進めるとともに、退職者と新規採用職員の適正化を引き続き実施し、人件費の抑制を図っていく。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145288</xdr:rowOff>
    </xdr:from>
    <xdr:to>
      <xdr:col>24</xdr:col>
      <xdr:colOff>25400</xdr:colOff>
      <xdr:row>39</xdr:row>
      <xdr:rowOff>10414</xdr:rowOff>
    </xdr:to>
    <xdr:cxnSp macro="">
      <xdr:nvCxnSpPr>
        <xdr:cNvPr id="64" name="直線コネクタ 63"/>
        <xdr:cNvCxnSpPr/>
      </xdr:nvCxnSpPr>
      <xdr:spPr>
        <a:xfrm>
          <a:off x="3987800" y="666038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131572</xdr:rowOff>
    </xdr:from>
    <xdr:to>
      <xdr:col>19</xdr:col>
      <xdr:colOff>187325</xdr:colOff>
      <xdr:row>38</xdr:row>
      <xdr:rowOff>145288</xdr:rowOff>
    </xdr:to>
    <xdr:cxnSp macro="">
      <xdr:nvCxnSpPr>
        <xdr:cNvPr id="67" name="直線コネクタ 66"/>
        <xdr:cNvCxnSpPr/>
      </xdr:nvCxnSpPr>
      <xdr:spPr>
        <a:xfrm>
          <a:off x="3098800" y="66466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94996</xdr:rowOff>
    </xdr:from>
    <xdr:to>
      <xdr:col>15</xdr:col>
      <xdr:colOff>98425</xdr:colOff>
      <xdr:row>38</xdr:row>
      <xdr:rowOff>131572</xdr:rowOff>
    </xdr:to>
    <xdr:cxnSp macro="">
      <xdr:nvCxnSpPr>
        <xdr:cNvPr id="70" name="直線コネクタ 69"/>
        <xdr:cNvCxnSpPr/>
      </xdr:nvCxnSpPr>
      <xdr:spPr>
        <a:xfrm>
          <a:off x="2209800" y="66100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94996</xdr:rowOff>
    </xdr:from>
    <xdr:to>
      <xdr:col>11</xdr:col>
      <xdr:colOff>9525</xdr:colOff>
      <xdr:row>38</xdr:row>
      <xdr:rowOff>149860</xdr:rowOff>
    </xdr:to>
    <xdr:cxnSp macro="">
      <xdr:nvCxnSpPr>
        <xdr:cNvPr id="73" name="直線コネクタ 72"/>
        <xdr:cNvCxnSpPr/>
      </xdr:nvCxnSpPr>
      <xdr:spPr>
        <a:xfrm flipV="1">
          <a:off x="1320800" y="66100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131064</xdr:rowOff>
    </xdr:from>
    <xdr:to>
      <xdr:col>24</xdr:col>
      <xdr:colOff>76200</xdr:colOff>
      <xdr:row>39</xdr:row>
      <xdr:rowOff>61214</xdr:rowOff>
    </xdr:to>
    <xdr:sp macro="" textlink="">
      <xdr:nvSpPr>
        <xdr:cNvPr id="83" name="楕円 82"/>
        <xdr:cNvSpPr/>
      </xdr:nvSpPr>
      <xdr:spPr>
        <a:xfrm>
          <a:off x="47752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103141</xdr:rowOff>
    </xdr:from>
    <xdr:ext cx="762000" cy="259045"/>
    <xdr:sp macro="" textlink="">
      <xdr:nvSpPr>
        <xdr:cNvPr id="84" name="人件費該当値テキスト"/>
        <xdr:cNvSpPr txBox="1"/>
      </xdr:nvSpPr>
      <xdr:spPr>
        <a:xfrm>
          <a:off x="49149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94488</xdr:rowOff>
    </xdr:from>
    <xdr:to>
      <xdr:col>20</xdr:col>
      <xdr:colOff>38100</xdr:colOff>
      <xdr:row>39</xdr:row>
      <xdr:rowOff>24638</xdr:rowOff>
    </xdr:to>
    <xdr:sp macro="" textlink="">
      <xdr:nvSpPr>
        <xdr:cNvPr id="85" name="楕円 84"/>
        <xdr:cNvSpPr/>
      </xdr:nvSpPr>
      <xdr:spPr>
        <a:xfrm>
          <a:off x="3937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9415</xdr:rowOff>
    </xdr:from>
    <xdr:ext cx="736600" cy="259045"/>
    <xdr:sp macro="" textlink="">
      <xdr:nvSpPr>
        <xdr:cNvPr id="86" name="テキスト ボックス 85"/>
        <xdr:cNvSpPr txBox="1"/>
      </xdr:nvSpPr>
      <xdr:spPr>
        <a:xfrm>
          <a:off x="3606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80772</xdr:rowOff>
    </xdr:from>
    <xdr:to>
      <xdr:col>15</xdr:col>
      <xdr:colOff>149225</xdr:colOff>
      <xdr:row>39</xdr:row>
      <xdr:rowOff>10922</xdr:rowOff>
    </xdr:to>
    <xdr:sp macro="" textlink="">
      <xdr:nvSpPr>
        <xdr:cNvPr id="87" name="楕円 86"/>
        <xdr:cNvSpPr/>
      </xdr:nvSpPr>
      <xdr:spPr>
        <a:xfrm>
          <a:off x="3048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167149</xdr:rowOff>
    </xdr:from>
    <xdr:ext cx="762000" cy="259045"/>
    <xdr:sp macro="" textlink="">
      <xdr:nvSpPr>
        <xdr:cNvPr id="88" name="テキスト ボックス 87"/>
        <xdr:cNvSpPr txBox="1"/>
      </xdr:nvSpPr>
      <xdr:spPr>
        <a:xfrm>
          <a:off x="2717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44196</xdr:rowOff>
    </xdr:from>
    <xdr:to>
      <xdr:col>11</xdr:col>
      <xdr:colOff>60325</xdr:colOff>
      <xdr:row>38</xdr:row>
      <xdr:rowOff>145796</xdr:rowOff>
    </xdr:to>
    <xdr:sp macro="" textlink="">
      <xdr:nvSpPr>
        <xdr:cNvPr id="89" name="楕円 88"/>
        <xdr:cNvSpPr/>
      </xdr:nvSpPr>
      <xdr:spPr>
        <a:xfrm>
          <a:off x="2159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130573</xdr:rowOff>
    </xdr:from>
    <xdr:ext cx="762000" cy="259045"/>
    <xdr:sp macro="" textlink="">
      <xdr:nvSpPr>
        <xdr:cNvPr id="90" name="テキスト ボックス 89"/>
        <xdr:cNvSpPr txBox="1"/>
      </xdr:nvSpPr>
      <xdr:spPr>
        <a:xfrm>
          <a:off x="1828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99060</xdr:rowOff>
    </xdr:from>
    <xdr:to>
      <xdr:col>6</xdr:col>
      <xdr:colOff>171450</xdr:colOff>
      <xdr:row>39</xdr:row>
      <xdr:rowOff>29210</xdr:rowOff>
    </xdr:to>
    <xdr:sp macro="" textlink="">
      <xdr:nvSpPr>
        <xdr:cNvPr id="91" name="楕円 90"/>
        <xdr:cNvSpPr/>
      </xdr:nvSpPr>
      <xdr:spPr>
        <a:xfrm>
          <a:off x="1270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13987</xdr:rowOff>
    </xdr:from>
    <xdr:ext cx="762000" cy="259045"/>
    <xdr:sp macro="" textlink="">
      <xdr:nvSpPr>
        <xdr:cNvPr id="92" name="テキスト ボックス 91"/>
        <xdr:cNvSpPr txBox="1"/>
      </xdr:nvSpPr>
      <xdr:spPr>
        <a:xfrm>
          <a:off x="939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物件費に係る経常収支比率は、類似団体平均値や全国平均と比べると良好な結果となっている。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今後も施設の統廃合や指定管理者制度の導入などによる外部委託の推進を図り、人件費を含め、さらなる経費削減に努める。また、</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事務事業評価制度やＫＰＩ指標を活用し、外部委託を含めた事業の見直しや取捨選択を行うなど、効率的な行財政運営に努める。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118836</xdr:rowOff>
    </xdr:from>
    <xdr:to>
      <xdr:col>82</xdr:col>
      <xdr:colOff>107950</xdr:colOff>
      <xdr:row>16</xdr:row>
      <xdr:rowOff>99786</xdr:rowOff>
    </xdr:to>
    <xdr:cxnSp macro="">
      <xdr:nvCxnSpPr>
        <xdr:cNvPr id="127" name="直線コネクタ 126"/>
        <xdr:cNvCxnSpPr/>
      </xdr:nvCxnSpPr>
      <xdr:spPr>
        <a:xfrm>
          <a:off x="15671800" y="2690586"/>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159657</xdr:rowOff>
    </xdr:from>
    <xdr:to>
      <xdr:col>78</xdr:col>
      <xdr:colOff>69850</xdr:colOff>
      <xdr:row>15</xdr:row>
      <xdr:rowOff>118836</xdr:rowOff>
    </xdr:to>
    <xdr:cxnSp macro="">
      <xdr:nvCxnSpPr>
        <xdr:cNvPr id="130" name="直線コネクタ 129"/>
        <xdr:cNvCxnSpPr/>
      </xdr:nvCxnSpPr>
      <xdr:spPr>
        <a:xfrm>
          <a:off x="14782800" y="25599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159657</xdr:rowOff>
    </xdr:to>
    <xdr:cxnSp macro="">
      <xdr:nvCxnSpPr>
        <xdr:cNvPr id="133" name="直線コネクタ 132"/>
        <xdr:cNvCxnSpPr/>
      </xdr:nvCxnSpPr>
      <xdr:spPr>
        <a:xfrm>
          <a:off x="13893800" y="24511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14</xdr:row>
      <xdr:rowOff>61686</xdr:rowOff>
    </xdr:to>
    <xdr:cxnSp macro="">
      <xdr:nvCxnSpPr>
        <xdr:cNvPr id="136" name="直線コネクタ 135"/>
        <xdr:cNvCxnSpPr/>
      </xdr:nvCxnSpPr>
      <xdr:spPr>
        <a:xfrm flipV="1">
          <a:off x="13004800" y="24511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38" name="テキスト ボックス 137"/>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0" name="テキスト ボックス 139"/>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46" name="楕円 145"/>
        <xdr:cNvSpPr/>
      </xdr:nvSpPr>
      <xdr:spPr>
        <a:xfrm>
          <a:off x="164592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65513</xdr:rowOff>
    </xdr:from>
    <xdr:ext cx="762000" cy="259045"/>
    <xdr:sp macro="" textlink="">
      <xdr:nvSpPr>
        <xdr:cNvPr id="147" name="物件費該当値テキスト"/>
        <xdr:cNvSpPr txBox="1"/>
      </xdr:nvSpPr>
      <xdr:spPr>
        <a:xfrm>
          <a:off x="165989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68036</xdr:rowOff>
    </xdr:from>
    <xdr:to>
      <xdr:col>78</xdr:col>
      <xdr:colOff>120650</xdr:colOff>
      <xdr:row>15</xdr:row>
      <xdr:rowOff>169636</xdr:rowOff>
    </xdr:to>
    <xdr:sp macro="" textlink="">
      <xdr:nvSpPr>
        <xdr:cNvPr id="148" name="楕円 147"/>
        <xdr:cNvSpPr/>
      </xdr:nvSpPr>
      <xdr:spPr>
        <a:xfrm>
          <a:off x="15621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8363</xdr:rowOff>
    </xdr:from>
    <xdr:ext cx="736600" cy="259045"/>
    <xdr:sp macro="" textlink="">
      <xdr:nvSpPr>
        <xdr:cNvPr id="149" name="テキスト ボックス 148"/>
        <xdr:cNvSpPr txBox="1"/>
      </xdr:nvSpPr>
      <xdr:spPr>
        <a:xfrm>
          <a:off x="15290800" y="240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108857</xdr:rowOff>
    </xdr:from>
    <xdr:to>
      <xdr:col>74</xdr:col>
      <xdr:colOff>31750</xdr:colOff>
      <xdr:row>15</xdr:row>
      <xdr:rowOff>39007</xdr:rowOff>
    </xdr:to>
    <xdr:sp macro="" textlink="">
      <xdr:nvSpPr>
        <xdr:cNvPr id="150" name="楕円 149"/>
        <xdr:cNvSpPr/>
      </xdr:nvSpPr>
      <xdr:spPr>
        <a:xfrm>
          <a:off x="14732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49184</xdr:rowOff>
    </xdr:from>
    <xdr:ext cx="762000" cy="259045"/>
    <xdr:sp macro="" textlink="">
      <xdr:nvSpPr>
        <xdr:cNvPr id="151" name="テキスト ボックス 150"/>
        <xdr:cNvSpPr txBox="1"/>
      </xdr:nvSpPr>
      <xdr:spPr>
        <a:xfrm>
          <a:off x="14401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0</xdr:rowOff>
    </xdr:from>
    <xdr:to>
      <xdr:col>69</xdr:col>
      <xdr:colOff>142875</xdr:colOff>
      <xdr:row>14</xdr:row>
      <xdr:rowOff>101600</xdr:rowOff>
    </xdr:to>
    <xdr:sp macro="" textlink="">
      <xdr:nvSpPr>
        <xdr:cNvPr id="152" name="楕円 151"/>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111777</xdr:rowOff>
    </xdr:from>
    <xdr:ext cx="762000" cy="259045"/>
    <xdr:sp macro="" textlink="">
      <xdr:nvSpPr>
        <xdr:cNvPr id="153" name="テキスト ボックス 152"/>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10886</xdr:rowOff>
    </xdr:from>
    <xdr:to>
      <xdr:col>65</xdr:col>
      <xdr:colOff>53975</xdr:colOff>
      <xdr:row>14</xdr:row>
      <xdr:rowOff>112486</xdr:rowOff>
    </xdr:to>
    <xdr:sp macro="" textlink="">
      <xdr:nvSpPr>
        <xdr:cNvPr id="154" name="楕円 153"/>
        <xdr:cNvSpPr/>
      </xdr:nvSpPr>
      <xdr:spPr>
        <a:xfrm>
          <a:off x="12954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122663</xdr:rowOff>
    </xdr:from>
    <xdr:ext cx="762000" cy="259045"/>
    <xdr:sp macro="" textlink="">
      <xdr:nvSpPr>
        <xdr:cNvPr id="155" name="テキスト ボックス 154"/>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扶助費に係る経常収支比率は類似団体より０．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％良好なものとなっているが、障害福祉サービス費、教育・保育給付費など</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伸び</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幼児教育・保育無償化に伴う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教育・保育給付費の増加や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重度心身障害者医療費給付事業による自動償還払い制度の導入に伴う医療費の増加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が見込まれるが、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生活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保護受給者の自立支援策の強化や医療扶助費の適正化を図るとともに、徹底した単独扶助事業の見直しを行い、扶助費の抑制に努める。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56</xdr:row>
      <xdr:rowOff>88900</xdr:rowOff>
    </xdr:to>
    <xdr:cxnSp macro="">
      <xdr:nvCxnSpPr>
        <xdr:cNvPr id="190" name="直線コネクタ 189"/>
        <xdr:cNvCxnSpPr/>
      </xdr:nvCxnSpPr>
      <xdr:spPr>
        <a:xfrm flipV="1">
          <a:off x="3987800" y="96465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129722</xdr:rowOff>
    </xdr:from>
    <xdr:to>
      <xdr:col>19</xdr:col>
      <xdr:colOff>187325</xdr:colOff>
      <xdr:row>56</xdr:row>
      <xdr:rowOff>88900</xdr:rowOff>
    </xdr:to>
    <xdr:cxnSp macro="">
      <xdr:nvCxnSpPr>
        <xdr:cNvPr id="193" name="直線コネクタ 192"/>
        <xdr:cNvCxnSpPr/>
      </xdr:nvCxnSpPr>
      <xdr:spPr>
        <a:xfrm>
          <a:off x="3098800" y="95594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129722</xdr:rowOff>
    </xdr:to>
    <xdr:cxnSp macro="">
      <xdr:nvCxnSpPr>
        <xdr:cNvPr id="196" name="直線コネクタ 195"/>
        <xdr:cNvCxnSpPr/>
      </xdr:nvCxnSpPr>
      <xdr:spPr>
        <a:xfrm>
          <a:off x="2209800" y="9537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148772</xdr:rowOff>
    </xdr:from>
    <xdr:to>
      <xdr:col>11</xdr:col>
      <xdr:colOff>9525</xdr:colOff>
      <xdr:row>55</xdr:row>
      <xdr:rowOff>107950</xdr:rowOff>
    </xdr:to>
    <xdr:cxnSp macro="">
      <xdr:nvCxnSpPr>
        <xdr:cNvPr id="199" name="直線コネクタ 198"/>
        <xdr:cNvCxnSpPr/>
      </xdr:nvCxnSpPr>
      <xdr:spPr>
        <a:xfrm>
          <a:off x="1320800" y="94070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1" name="テキスト ボックス 200"/>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03" name="テキスト ボックス 202"/>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209" name="楕円 208"/>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11084</xdr:rowOff>
    </xdr:from>
    <xdr:ext cx="762000" cy="259045"/>
    <xdr:sp macro="" textlink="">
      <xdr:nvSpPr>
        <xdr:cNvPr id="210" name="扶助費該当値テキスト"/>
        <xdr:cNvSpPr txBox="1"/>
      </xdr:nvSpPr>
      <xdr:spPr>
        <a:xfrm>
          <a:off x="4914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11" name="楕円 210"/>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12" name="テキスト ボックス 211"/>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78922</xdr:rowOff>
    </xdr:from>
    <xdr:to>
      <xdr:col>15</xdr:col>
      <xdr:colOff>149225</xdr:colOff>
      <xdr:row>56</xdr:row>
      <xdr:rowOff>9072</xdr:rowOff>
    </xdr:to>
    <xdr:sp macro="" textlink="">
      <xdr:nvSpPr>
        <xdr:cNvPr id="213" name="楕円 212"/>
        <xdr:cNvSpPr/>
      </xdr:nvSpPr>
      <xdr:spPr>
        <a:xfrm>
          <a:off x="3048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19249</xdr:rowOff>
    </xdr:from>
    <xdr:ext cx="762000" cy="259045"/>
    <xdr:sp macro="" textlink="">
      <xdr:nvSpPr>
        <xdr:cNvPr id="214" name="テキスト ボックス 213"/>
        <xdr:cNvSpPr txBox="1"/>
      </xdr:nvSpPr>
      <xdr:spPr>
        <a:xfrm>
          <a:off x="2717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5" name="楕円 214"/>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6" name="テキスト ボックス 215"/>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97972</xdr:rowOff>
    </xdr:from>
    <xdr:to>
      <xdr:col>6</xdr:col>
      <xdr:colOff>171450</xdr:colOff>
      <xdr:row>55</xdr:row>
      <xdr:rowOff>28122</xdr:rowOff>
    </xdr:to>
    <xdr:sp macro="" textlink="">
      <xdr:nvSpPr>
        <xdr:cNvPr id="217" name="楕円 216"/>
        <xdr:cNvSpPr/>
      </xdr:nvSpPr>
      <xdr:spPr>
        <a:xfrm>
          <a:off x="1270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38299</xdr:rowOff>
    </xdr:from>
    <xdr:ext cx="762000" cy="259045"/>
    <xdr:sp macro="" textlink="">
      <xdr:nvSpPr>
        <xdr:cNvPr id="218" name="テキスト ボックス 217"/>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その他に係る経常収支比率は類似団体平均より、比較的良好な結果となっている。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ものは公営企業会計等への繰出金であるが、繰出金の増加は普通会計経費圧迫の要因となることから、公営企業においては独立採算の原則に立ち返り、事業全般の見直しや受益者負担の適正化に取り組み、繰出金の削減を図るなど普通会計の負担軽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6169</xdr:rowOff>
    </xdr:from>
    <xdr:to>
      <xdr:col>82</xdr:col>
      <xdr:colOff>107950</xdr:colOff>
      <xdr:row>56</xdr:row>
      <xdr:rowOff>45357</xdr:rowOff>
    </xdr:to>
    <xdr:cxnSp macro="">
      <xdr:nvCxnSpPr>
        <xdr:cNvPr id="253" name="直線コネクタ 252"/>
        <xdr:cNvCxnSpPr/>
      </xdr:nvCxnSpPr>
      <xdr:spPr>
        <a:xfrm>
          <a:off x="15671800" y="960736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151493</xdr:rowOff>
    </xdr:from>
    <xdr:to>
      <xdr:col>78</xdr:col>
      <xdr:colOff>69850</xdr:colOff>
      <xdr:row>56</xdr:row>
      <xdr:rowOff>6169</xdr:rowOff>
    </xdr:to>
    <xdr:cxnSp macro="">
      <xdr:nvCxnSpPr>
        <xdr:cNvPr id="256" name="直線コネクタ 255"/>
        <xdr:cNvCxnSpPr/>
      </xdr:nvCxnSpPr>
      <xdr:spPr>
        <a:xfrm>
          <a:off x="14782800" y="958124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151493</xdr:rowOff>
    </xdr:from>
    <xdr:to>
      <xdr:col>73</xdr:col>
      <xdr:colOff>180975</xdr:colOff>
      <xdr:row>55</xdr:row>
      <xdr:rowOff>151493</xdr:rowOff>
    </xdr:to>
    <xdr:cxnSp macro="">
      <xdr:nvCxnSpPr>
        <xdr:cNvPr id="259" name="直線コネクタ 258"/>
        <xdr:cNvCxnSpPr/>
      </xdr:nvCxnSpPr>
      <xdr:spPr>
        <a:xfrm>
          <a:off x="13893800" y="9581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99241</xdr:rowOff>
    </xdr:from>
    <xdr:to>
      <xdr:col>69</xdr:col>
      <xdr:colOff>92075</xdr:colOff>
      <xdr:row>55</xdr:row>
      <xdr:rowOff>151493</xdr:rowOff>
    </xdr:to>
    <xdr:cxnSp macro="">
      <xdr:nvCxnSpPr>
        <xdr:cNvPr id="262" name="直線コネクタ 261"/>
        <xdr:cNvCxnSpPr/>
      </xdr:nvCxnSpPr>
      <xdr:spPr>
        <a:xfrm>
          <a:off x="13004800" y="952899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4" name="テキスト ボックス 263"/>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6" name="テキスト ボックス 265"/>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72" name="楕円 271"/>
        <xdr:cNvSpPr/>
      </xdr:nvSpPr>
      <xdr:spPr>
        <a:xfrm>
          <a:off x="16459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11084</xdr:rowOff>
    </xdr:from>
    <xdr:ext cx="762000" cy="259045"/>
    <xdr:sp macro="" textlink="">
      <xdr:nvSpPr>
        <xdr:cNvPr id="273" name="その他該当値テキスト"/>
        <xdr:cNvSpPr txBox="1"/>
      </xdr:nvSpPr>
      <xdr:spPr>
        <a:xfrm>
          <a:off x="16598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126819</xdr:rowOff>
    </xdr:from>
    <xdr:to>
      <xdr:col>78</xdr:col>
      <xdr:colOff>120650</xdr:colOff>
      <xdr:row>56</xdr:row>
      <xdr:rowOff>56969</xdr:rowOff>
    </xdr:to>
    <xdr:sp macro="" textlink="">
      <xdr:nvSpPr>
        <xdr:cNvPr id="274" name="楕円 273"/>
        <xdr:cNvSpPr/>
      </xdr:nvSpPr>
      <xdr:spPr>
        <a:xfrm>
          <a:off x="156210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67146</xdr:rowOff>
    </xdr:from>
    <xdr:ext cx="736600" cy="259045"/>
    <xdr:sp macro="" textlink="">
      <xdr:nvSpPr>
        <xdr:cNvPr id="275" name="テキスト ボックス 274"/>
        <xdr:cNvSpPr txBox="1"/>
      </xdr:nvSpPr>
      <xdr:spPr>
        <a:xfrm>
          <a:off x="15290800" y="9325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100693</xdr:rowOff>
    </xdr:from>
    <xdr:to>
      <xdr:col>74</xdr:col>
      <xdr:colOff>31750</xdr:colOff>
      <xdr:row>56</xdr:row>
      <xdr:rowOff>30843</xdr:rowOff>
    </xdr:to>
    <xdr:sp macro="" textlink="">
      <xdr:nvSpPr>
        <xdr:cNvPr id="276" name="楕円 275"/>
        <xdr:cNvSpPr/>
      </xdr:nvSpPr>
      <xdr:spPr>
        <a:xfrm>
          <a:off x="14732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41020</xdr:rowOff>
    </xdr:from>
    <xdr:ext cx="762000" cy="259045"/>
    <xdr:sp macro="" textlink="">
      <xdr:nvSpPr>
        <xdr:cNvPr id="277" name="テキスト ボックス 276"/>
        <xdr:cNvSpPr txBox="1"/>
      </xdr:nvSpPr>
      <xdr:spPr>
        <a:xfrm>
          <a:off x="14401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100693</xdr:rowOff>
    </xdr:from>
    <xdr:to>
      <xdr:col>69</xdr:col>
      <xdr:colOff>142875</xdr:colOff>
      <xdr:row>56</xdr:row>
      <xdr:rowOff>30843</xdr:rowOff>
    </xdr:to>
    <xdr:sp macro="" textlink="">
      <xdr:nvSpPr>
        <xdr:cNvPr id="278" name="楕円 277"/>
        <xdr:cNvSpPr/>
      </xdr:nvSpPr>
      <xdr:spPr>
        <a:xfrm>
          <a:off x="13843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41020</xdr:rowOff>
    </xdr:from>
    <xdr:ext cx="762000" cy="259045"/>
    <xdr:sp macro="" textlink="">
      <xdr:nvSpPr>
        <xdr:cNvPr id="279" name="テキスト ボックス 278"/>
        <xdr:cNvSpPr txBox="1"/>
      </xdr:nvSpPr>
      <xdr:spPr>
        <a:xfrm>
          <a:off x="13512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48441</xdr:rowOff>
    </xdr:from>
    <xdr:to>
      <xdr:col>65</xdr:col>
      <xdr:colOff>53975</xdr:colOff>
      <xdr:row>55</xdr:row>
      <xdr:rowOff>150041</xdr:rowOff>
    </xdr:to>
    <xdr:sp macro="" textlink="">
      <xdr:nvSpPr>
        <xdr:cNvPr id="280" name="楕円 279"/>
        <xdr:cNvSpPr/>
      </xdr:nvSpPr>
      <xdr:spPr>
        <a:xfrm>
          <a:off x="12954000" y="94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160218</xdr:rowOff>
    </xdr:from>
    <xdr:ext cx="762000" cy="259045"/>
    <xdr:sp macro="" textlink="">
      <xdr:nvSpPr>
        <xdr:cNvPr id="281" name="テキスト ボックス 280"/>
        <xdr:cNvSpPr txBox="1"/>
      </xdr:nvSpPr>
      <xdr:spPr>
        <a:xfrm>
          <a:off x="12623800" y="924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補助費等に係る経常収支比率は、類似団体平均値や全国平均と比べると良好な結果となっている。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今後も、市単独の補助金等の交付に関しては必要性や有効性、使途状況の精査を行っていき、効果ができない補助金については見直しや廃止を行うなど、適正執行に努める。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163576</xdr:rowOff>
    </xdr:from>
    <xdr:to>
      <xdr:col>82</xdr:col>
      <xdr:colOff>107950</xdr:colOff>
      <xdr:row>34</xdr:row>
      <xdr:rowOff>168148</xdr:rowOff>
    </xdr:to>
    <xdr:cxnSp macro="">
      <xdr:nvCxnSpPr>
        <xdr:cNvPr id="311" name="直線コネクタ 310"/>
        <xdr:cNvCxnSpPr/>
      </xdr:nvCxnSpPr>
      <xdr:spPr>
        <a:xfrm>
          <a:off x="15671800" y="59928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136144</xdr:rowOff>
    </xdr:from>
    <xdr:to>
      <xdr:col>78</xdr:col>
      <xdr:colOff>69850</xdr:colOff>
      <xdr:row>34</xdr:row>
      <xdr:rowOff>163576</xdr:rowOff>
    </xdr:to>
    <xdr:cxnSp macro="">
      <xdr:nvCxnSpPr>
        <xdr:cNvPr id="314" name="直線コネクタ 313"/>
        <xdr:cNvCxnSpPr/>
      </xdr:nvCxnSpPr>
      <xdr:spPr>
        <a:xfrm>
          <a:off x="14782800" y="59654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117856</xdr:rowOff>
    </xdr:from>
    <xdr:to>
      <xdr:col>73</xdr:col>
      <xdr:colOff>180975</xdr:colOff>
      <xdr:row>34</xdr:row>
      <xdr:rowOff>136144</xdr:rowOff>
    </xdr:to>
    <xdr:cxnSp macro="">
      <xdr:nvCxnSpPr>
        <xdr:cNvPr id="317" name="直線コネクタ 316"/>
        <xdr:cNvCxnSpPr/>
      </xdr:nvCxnSpPr>
      <xdr:spPr>
        <a:xfrm>
          <a:off x="13893800" y="59471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117856</xdr:rowOff>
    </xdr:from>
    <xdr:to>
      <xdr:col>69</xdr:col>
      <xdr:colOff>92075</xdr:colOff>
      <xdr:row>34</xdr:row>
      <xdr:rowOff>131572</xdr:rowOff>
    </xdr:to>
    <xdr:cxnSp macro="">
      <xdr:nvCxnSpPr>
        <xdr:cNvPr id="320" name="直線コネクタ 319"/>
        <xdr:cNvCxnSpPr/>
      </xdr:nvCxnSpPr>
      <xdr:spPr>
        <a:xfrm flipV="1">
          <a:off x="13004800" y="59471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2" name="テキスト ボックス 321"/>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117348</xdr:rowOff>
    </xdr:from>
    <xdr:to>
      <xdr:col>82</xdr:col>
      <xdr:colOff>158750</xdr:colOff>
      <xdr:row>35</xdr:row>
      <xdr:rowOff>47498</xdr:rowOff>
    </xdr:to>
    <xdr:sp macro="" textlink="">
      <xdr:nvSpPr>
        <xdr:cNvPr id="330" name="楕円 329"/>
        <xdr:cNvSpPr/>
      </xdr:nvSpPr>
      <xdr:spPr>
        <a:xfrm>
          <a:off x="164592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133875</xdr:rowOff>
    </xdr:from>
    <xdr:ext cx="762000" cy="259045"/>
    <xdr:sp macro="" textlink="">
      <xdr:nvSpPr>
        <xdr:cNvPr id="331" name="補助費等該当値テキスト"/>
        <xdr:cNvSpPr txBox="1"/>
      </xdr:nvSpPr>
      <xdr:spPr>
        <a:xfrm>
          <a:off x="16598900" y="579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112776</xdr:rowOff>
    </xdr:from>
    <xdr:to>
      <xdr:col>78</xdr:col>
      <xdr:colOff>120650</xdr:colOff>
      <xdr:row>35</xdr:row>
      <xdr:rowOff>42926</xdr:rowOff>
    </xdr:to>
    <xdr:sp macro="" textlink="">
      <xdr:nvSpPr>
        <xdr:cNvPr id="332" name="楕円 331"/>
        <xdr:cNvSpPr/>
      </xdr:nvSpPr>
      <xdr:spPr>
        <a:xfrm>
          <a:off x="15621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53103</xdr:rowOff>
    </xdr:from>
    <xdr:ext cx="736600" cy="259045"/>
    <xdr:sp macro="" textlink="">
      <xdr:nvSpPr>
        <xdr:cNvPr id="333" name="テキスト ボックス 332"/>
        <xdr:cNvSpPr txBox="1"/>
      </xdr:nvSpPr>
      <xdr:spPr>
        <a:xfrm>
          <a:off x="15290800" y="571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85344</xdr:rowOff>
    </xdr:from>
    <xdr:to>
      <xdr:col>74</xdr:col>
      <xdr:colOff>31750</xdr:colOff>
      <xdr:row>35</xdr:row>
      <xdr:rowOff>15494</xdr:rowOff>
    </xdr:to>
    <xdr:sp macro="" textlink="">
      <xdr:nvSpPr>
        <xdr:cNvPr id="334" name="楕円 333"/>
        <xdr:cNvSpPr/>
      </xdr:nvSpPr>
      <xdr:spPr>
        <a:xfrm>
          <a:off x="14732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25671</xdr:rowOff>
    </xdr:from>
    <xdr:ext cx="762000" cy="259045"/>
    <xdr:sp macro="" textlink="">
      <xdr:nvSpPr>
        <xdr:cNvPr id="335" name="テキスト ボックス 334"/>
        <xdr:cNvSpPr txBox="1"/>
      </xdr:nvSpPr>
      <xdr:spPr>
        <a:xfrm>
          <a:off x="14401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67056</xdr:rowOff>
    </xdr:from>
    <xdr:to>
      <xdr:col>69</xdr:col>
      <xdr:colOff>142875</xdr:colOff>
      <xdr:row>34</xdr:row>
      <xdr:rowOff>168656</xdr:rowOff>
    </xdr:to>
    <xdr:sp macro="" textlink="">
      <xdr:nvSpPr>
        <xdr:cNvPr id="336" name="楕円 335"/>
        <xdr:cNvSpPr/>
      </xdr:nvSpPr>
      <xdr:spPr>
        <a:xfrm>
          <a:off x="13843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7383</xdr:rowOff>
    </xdr:from>
    <xdr:ext cx="762000" cy="259045"/>
    <xdr:sp macro="" textlink="">
      <xdr:nvSpPr>
        <xdr:cNvPr id="337" name="テキスト ボックス 336"/>
        <xdr:cNvSpPr txBox="1"/>
      </xdr:nvSpPr>
      <xdr:spPr>
        <a:xfrm>
          <a:off x="13512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80772</xdr:rowOff>
    </xdr:from>
    <xdr:to>
      <xdr:col>65</xdr:col>
      <xdr:colOff>53975</xdr:colOff>
      <xdr:row>35</xdr:row>
      <xdr:rowOff>10922</xdr:rowOff>
    </xdr:to>
    <xdr:sp macro="" textlink="">
      <xdr:nvSpPr>
        <xdr:cNvPr id="338" name="楕円 337"/>
        <xdr:cNvSpPr/>
      </xdr:nvSpPr>
      <xdr:spPr>
        <a:xfrm>
          <a:off x="12954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21099</xdr:rowOff>
    </xdr:from>
    <xdr:ext cx="762000" cy="259045"/>
    <xdr:sp macro="" textlink="">
      <xdr:nvSpPr>
        <xdr:cNvPr id="339" name="テキスト ボックス 338"/>
        <xdr:cNvSpPr txBox="1"/>
      </xdr:nvSpPr>
      <xdr:spPr>
        <a:xfrm>
          <a:off x="12623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これまで実施してきた普通建設事業等の影響により、更なる元金償還が始まったが、公債費に係る経常収支比率は類似団体平均より０．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％良好な数値となっている。また、交付税措置された元利償還金等を加味して算出した「人口１人当たり決算額」でも類似団体平均より良好な結果となっている。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図書館・資料館の建設、支所・公民館の建て替えなど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大型事業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合併特例事業の元利償還が本格化し、公債費の増加が見込まれるが、プライマリーバランスを重視した適正な事業の取り組みにより、公債費の抑制を図る。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xdr:rowOff>
    </xdr:from>
    <xdr:to>
      <xdr:col>24</xdr:col>
      <xdr:colOff>25400</xdr:colOff>
      <xdr:row>75</xdr:row>
      <xdr:rowOff>14605</xdr:rowOff>
    </xdr:to>
    <xdr:cxnSp macro="">
      <xdr:nvCxnSpPr>
        <xdr:cNvPr id="371" name="直線コネクタ 370"/>
        <xdr:cNvCxnSpPr/>
      </xdr:nvCxnSpPr>
      <xdr:spPr>
        <a:xfrm flipV="1">
          <a:off x="3987800" y="1286573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14605</xdr:rowOff>
    </xdr:from>
    <xdr:to>
      <xdr:col>19</xdr:col>
      <xdr:colOff>187325</xdr:colOff>
      <xdr:row>75</xdr:row>
      <xdr:rowOff>20320</xdr:rowOff>
    </xdr:to>
    <xdr:cxnSp macro="">
      <xdr:nvCxnSpPr>
        <xdr:cNvPr id="374" name="直線コネクタ 373"/>
        <xdr:cNvCxnSpPr/>
      </xdr:nvCxnSpPr>
      <xdr:spPr>
        <a:xfrm flipV="1">
          <a:off x="3098800" y="128733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20320</xdr:rowOff>
    </xdr:from>
    <xdr:to>
      <xdr:col>15</xdr:col>
      <xdr:colOff>98425</xdr:colOff>
      <xdr:row>75</xdr:row>
      <xdr:rowOff>27940</xdr:rowOff>
    </xdr:to>
    <xdr:cxnSp macro="">
      <xdr:nvCxnSpPr>
        <xdr:cNvPr id="377" name="直線コネクタ 376"/>
        <xdr:cNvCxnSpPr/>
      </xdr:nvCxnSpPr>
      <xdr:spPr>
        <a:xfrm flipV="1">
          <a:off x="2209800" y="128790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27940</xdr:rowOff>
    </xdr:from>
    <xdr:to>
      <xdr:col>11</xdr:col>
      <xdr:colOff>9525</xdr:colOff>
      <xdr:row>75</xdr:row>
      <xdr:rowOff>71755</xdr:rowOff>
    </xdr:to>
    <xdr:cxnSp macro="">
      <xdr:nvCxnSpPr>
        <xdr:cNvPr id="380" name="直線コネクタ 379"/>
        <xdr:cNvCxnSpPr/>
      </xdr:nvCxnSpPr>
      <xdr:spPr>
        <a:xfrm flipV="1">
          <a:off x="1320800" y="128866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87012</xdr:rowOff>
    </xdr:from>
    <xdr:ext cx="762000" cy="259045"/>
    <xdr:sp macro="" textlink="">
      <xdr:nvSpPr>
        <xdr:cNvPr id="384" name="テキスト ボックス 383"/>
        <xdr:cNvSpPr txBox="1"/>
      </xdr:nvSpPr>
      <xdr:spPr>
        <a:xfrm>
          <a:off x="939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127635</xdr:rowOff>
    </xdr:from>
    <xdr:to>
      <xdr:col>24</xdr:col>
      <xdr:colOff>76200</xdr:colOff>
      <xdr:row>75</xdr:row>
      <xdr:rowOff>57785</xdr:rowOff>
    </xdr:to>
    <xdr:sp macro="" textlink="">
      <xdr:nvSpPr>
        <xdr:cNvPr id="390" name="楕円 389"/>
        <xdr:cNvSpPr/>
      </xdr:nvSpPr>
      <xdr:spPr>
        <a:xfrm>
          <a:off x="47752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144162</xdr:rowOff>
    </xdr:from>
    <xdr:ext cx="762000" cy="259045"/>
    <xdr:sp macro="" textlink="">
      <xdr:nvSpPr>
        <xdr:cNvPr id="391" name="公債費該当値テキスト"/>
        <xdr:cNvSpPr txBox="1"/>
      </xdr:nvSpPr>
      <xdr:spPr>
        <a:xfrm>
          <a:off x="4914900" y="12660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135255</xdr:rowOff>
    </xdr:from>
    <xdr:to>
      <xdr:col>20</xdr:col>
      <xdr:colOff>38100</xdr:colOff>
      <xdr:row>75</xdr:row>
      <xdr:rowOff>65405</xdr:rowOff>
    </xdr:to>
    <xdr:sp macro="" textlink="">
      <xdr:nvSpPr>
        <xdr:cNvPr id="392" name="楕円 391"/>
        <xdr:cNvSpPr/>
      </xdr:nvSpPr>
      <xdr:spPr>
        <a:xfrm>
          <a:off x="3937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75582</xdr:rowOff>
    </xdr:from>
    <xdr:ext cx="736600" cy="259045"/>
    <xdr:sp macro="" textlink="">
      <xdr:nvSpPr>
        <xdr:cNvPr id="393" name="テキスト ボックス 392"/>
        <xdr:cNvSpPr txBox="1"/>
      </xdr:nvSpPr>
      <xdr:spPr>
        <a:xfrm>
          <a:off x="3606800" y="1259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140970</xdr:rowOff>
    </xdr:from>
    <xdr:to>
      <xdr:col>15</xdr:col>
      <xdr:colOff>149225</xdr:colOff>
      <xdr:row>75</xdr:row>
      <xdr:rowOff>71120</xdr:rowOff>
    </xdr:to>
    <xdr:sp macro="" textlink="">
      <xdr:nvSpPr>
        <xdr:cNvPr id="394" name="楕円 393"/>
        <xdr:cNvSpPr/>
      </xdr:nvSpPr>
      <xdr:spPr>
        <a:xfrm>
          <a:off x="3048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95" name="テキスト ボックス 394"/>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148590</xdr:rowOff>
    </xdr:from>
    <xdr:to>
      <xdr:col>11</xdr:col>
      <xdr:colOff>60325</xdr:colOff>
      <xdr:row>75</xdr:row>
      <xdr:rowOff>78740</xdr:rowOff>
    </xdr:to>
    <xdr:sp macro="" textlink="">
      <xdr:nvSpPr>
        <xdr:cNvPr id="396" name="楕円 395"/>
        <xdr:cNvSpPr/>
      </xdr:nvSpPr>
      <xdr:spPr>
        <a:xfrm>
          <a:off x="2159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63517</xdr:rowOff>
    </xdr:from>
    <xdr:ext cx="762000" cy="259045"/>
    <xdr:sp macro="" textlink="">
      <xdr:nvSpPr>
        <xdr:cNvPr id="397" name="テキスト ボックス 396"/>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20955</xdr:rowOff>
    </xdr:from>
    <xdr:to>
      <xdr:col>6</xdr:col>
      <xdr:colOff>171450</xdr:colOff>
      <xdr:row>75</xdr:row>
      <xdr:rowOff>122555</xdr:rowOff>
    </xdr:to>
    <xdr:sp macro="" textlink="">
      <xdr:nvSpPr>
        <xdr:cNvPr id="398" name="楕円 397"/>
        <xdr:cNvSpPr/>
      </xdr:nvSpPr>
      <xdr:spPr>
        <a:xfrm>
          <a:off x="1270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107332</xdr:rowOff>
    </xdr:from>
    <xdr:ext cx="762000" cy="259045"/>
    <xdr:sp macro="" textlink="">
      <xdr:nvSpPr>
        <xdr:cNvPr id="399" name="テキスト ボックス 398"/>
        <xdr:cNvSpPr txBox="1"/>
      </xdr:nvSpPr>
      <xdr:spPr>
        <a:xfrm>
          <a:off x="939800" y="1296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経常収支比率を占める主なものは、人件費と公債費であり、公債費以外の比率をみると類似団体平均よりも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低い水準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が、平成２７年度以降、上昇傾向にある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これは、人件費及び物件費の伸びが主な要因である。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今後も退職者の補充調整に伴う職員の定員管理や、事業の適切な取捨選択により、人件費及び公債費の抑制に努めるとともに、他の経費についても現在の水準を維持できるよう努める。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77</xdr:row>
      <xdr:rowOff>165100</xdr:rowOff>
    </xdr:to>
    <xdr:cxnSp macro="">
      <xdr:nvCxnSpPr>
        <xdr:cNvPr id="432" name="直線コネクタ 431"/>
        <xdr:cNvCxnSpPr/>
      </xdr:nvCxnSpPr>
      <xdr:spPr>
        <a:xfrm>
          <a:off x="15671800" y="132715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135907</xdr:rowOff>
    </xdr:from>
    <xdr:ext cx="762000" cy="259045"/>
    <xdr:sp macro="" textlink="">
      <xdr:nvSpPr>
        <xdr:cNvPr id="433" name="公債費以外平均値テキスト"/>
        <xdr:cNvSpPr txBox="1"/>
      </xdr:nvSpPr>
      <xdr:spPr>
        <a:xfrm>
          <a:off x="16598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100330</xdr:rowOff>
    </xdr:from>
    <xdr:to>
      <xdr:col>78</xdr:col>
      <xdr:colOff>69850</xdr:colOff>
      <xdr:row>77</xdr:row>
      <xdr:rowOff>69850</xdr:rowOff>
    </xdr:to>
    <xdr:cxnSp macro="">
      <xdr:nvCxnSpPr>
        <xdr:cNvPr id="435" name="直線コネクタ 434"/>
        <xdr:cNvCxnSpPr/>
      </xdr:nvCxnSpPr>
      <xdr:spPr>
        <a:xfrm>
          <a:off x="14782800" y="1313053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7" name="テキスト ボックス 436"/>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8889</xdr:rowOff>
    </xdr:from>
    <xdr:to>
      <xdr:col>73</xdr:col>
      <xdr:colOff>180975</xdr:colOff>
      <xdr:row>76</xdr:row>
      <xdr:rowOff>100330</xdr:rowOff>
    </xdr:to>
    <xdr:cxnSp macro="">
      <xdr:nvCxnSpPr>
        <xdr:cNvPr id="438" name="直線コネクタ 437"/>
        <xdr:cNvCxnSpPr/>
      </xdr:nvCxnSpPr>
      <xdr:spPr>
        <a:xfrm>
          <a:off x="13893800" y="1303908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165100</xdr:rowOff>
    </xdr:from>
    <xdr:to>
      <xdr:col>69</xdr:col>
      <xdr:colOff>92075</xdr:colOff>
      <xdr:row>76</xdr:row>
      <xdr:rowOff>8889</xdr:rowOff>
    </xdr:to>
    <xdr:cxnSp macro="">
      <xdr:nvCxnSpPr>
        <xdr:cNvPr id="441" name="直線コネクタ 440"/>
        <xdr:cNvCxnSpPr/>
      </xdr:nvCxnSpPr>
      <xdr:spPr>
        <a:xfrm>
          <a:off x="13004800" y="130238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3" name="テキスト ボックス 442"/>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45" name="テキスト ボックス 444"/>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114300</xdr:rowOff>
    </xdr:from>
    <xdr:to>
      <xdr:col>82</xdr:col>
      <xdr:colOff>158750</xdr:colOff>
      <xdr:row>78</xdr:row>
      <xdr:rowOff>44450</xdr:rowOff>
    </xdr:to>
    <xdr:sp macro="" textlink="">
      <xdr:nvSpPr>
        <xdr:cNvPr id="451" name="楕円 450"/>
        <xdr:cNvSpPr/>
      </xdr:nvSpPr>
      <xdr:spPr>
        <a:xfrm>
          <a:off x="164592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130827</xdr:rowOff>
    </xdr:from>
    <xdr:ext cx="762000" cy="259045"/>
    <xdr:sp macro="" textlink="">
      <xdr:nvSpPr>
        <xdr:cNvPr id="452" name="公債費以外該当値テキスト"/>
        <xdr:cNvSpPr txBox="1"/>
      </xdr:nvSpPr>
      <xdr:spPr>
        <a:xfrm>
          <a:off x="16598900" y="1316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53" name="楕円 452"/>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130827</xdr:rowOff>
    </xdr:from>
    <xdr:ext cx="736600" cy="259045"/>
    <xdr:sp macro="" textlink="">
      <xdr:nvSpPr>
        <xdr:cNvPr id="454" name="テキスト ボックス 453"/>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49530</xdr:rowOff>
    </xdr:from>
    <xdr:to>
      <xdr:col>74</xdr:col>
      <xdr:colOff>31750</xdr:colOff>
      <xdr:row>76</xdr:row>
      <xdr:rowOff>151130</xdr:rowOff>
    </xdr:to>
    <xdr:sp macro="" textlink="">
      <xdr:nvSpPr>
        <xdr:cNvPr id="455" name="楕円 454"/>
        <xdr:cNvSpPr/>
      </xdr:nvSpPr>
      <xdr:spPr>
        <a:xfrm>
          <a:off x="14732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161307</xdr:rowOff>
    </xdr:from>
    <xdr:ext cx="762000" cy="259045"/>
    <xdr:sp macro="" textlink="">
      <xdr:nvSpPr>
        <xdr:cNvPr id="456" name="テキスト ボックス 455"/>
        <xdr:cNvSpPr txBox="1"/>
      </xdr:nvSpPr>
      <xdr:spPr>
        <a:xfrm>
          <a:off x="14401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129540</xdr:rowOff>
    </xdr:from>
    <xdr:to>
      <xdr:col>69</xdr:col>
      <xdr:colOff>142875</xdr:colOff>
      <xdr:row>76</xdr:row>
      <xdr:rowOff>59689</xdr:rowOff>
    </xdr:to>
    <xdr:sp macro="" textlink="">
      <xdr:nvSpPr>
        <xdr:cNvPr id="457" name="楕円 456"/>
        <xdr:cNvSpPr/>
      </xdr:nvSpPr>
      <xdr:spPr>
        <a:xfrm>
          <a:off x="13843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69867</xdr:rowOff>
    </xdr:from>
    <xdr:ext cx="762000" cy="259045"/>
    <xdr:sp macro="" textlink="">
      <xdr:nvSpPr>
        <xdr:cNvPr id="458" name="テキスト ボックス 457"/>
        <xdr:cNvSpPr txBox="1"/>
      </xdr:nvSpPr>
      <xdr:spPr>
        <a:xfrm>
          <a:off x="13512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114300</xdr:rowOff>
    </xdr:from>
    <xdr:to>
      <xdr:col>65</xdr:col>
      <xdr:colOff>53975</xdr:colOff>
      <xdr:row>76</xdr:row>
      <xdr:rowOff>44450</xdr:rowOff>
    </xdr:to>
    <xdr:sp macro="" textlink="">
      <xdr:nvSpPr>
        <xdr:cNvPr id="459" name="楕円 458"/>
        <xdr:cNvSpPr/>
      </xdr:nvSpPr>
      <xdr:spPr>
        <a:xfrm>
          <a:off x="12954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54627</xdr:rowOff>
    </xdr:from>
    <xdr:ext cx="762000" cy="259045"/>
    <xdr:sp macro="" textlink="">
      <xdr:nvSpPr>
        <xdr:cNvPr id="460" name="テキスト ボックス 459"/>
        <xdr:cNvSpPr txBox="1"/>
      </xdr:nvSpPr>
      <xdr:spPr>
        <a:xfrm>
          <a:off x="12623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48209</xdr:rowOff>
    </xdr:from>
    <xdr:to>
      <xdr:col>29</xdr:col>
      <xdr:colOff>127000</xdr:colOff>
      <xdr:row>15</xdr:row>
      <xdr:rowOff>74397</xdr:rowOff>
    </xdr:to>
    <xdr:cxnSp macro="">
      <xdr:nvCxnSpPr>
        <xdr:cNvPr id="50" name="直線コネクタ 49"/>
        <xdr:cNvCxnSpPr/>
      </xdr:nvCxnSpPr>
      <xdr:spPr bwMode="auto">
        <a:xfrm flipV="1">
          <a:off x="5003800" y="2667584"/>
          <a:ext cx="647700" cy="26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74397</xdr:rowOff>
    </xdr:from>
    <xdr:to>
      <xdr:col>26</xdr:col>
      <xdr:colOff>50800</xdr:colOff>
      <xdr:row>15</xdr:row>
      <xdr:rowOff>107556</xdr:rowOff>
    </xdr:to>
    <xdr:cxnSp macro="">
      <xdr:nvCxnSpPr>
        <xdr:cNvPr id="53" name="直線コネクタ 52"/>
        <xdr:cNvCxnSpPr/>
      </xdr:nvCxnSpPr>
      <xdr:spPr bwMode="auto">
        <a:xfrm flipV="1">
          <a:off x="4305300" y="2693772"/>
          <a:ext cx="698500" cy="33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93447</xdr:rowOff>
    </xdr:from>
    <xdr:to>
      <xdr:col>22</xdr:col>
      <xdr:colOff>114300</xdr:colOff>
      <xdr:row>15</xdr:row>
      <xdr:rowOff>107556</xdr:rowOff>
    </xdr:to>
    <xdr:cxnSp macro="">
      <xdr:nvCxnSpPr>
        <xdr:cNvPr id="56" name="直線コネクタ 55"/>
        <xdr:cNvCxnSpPr/>
      </xdr:nvCxnSpPr>
      <xdr:spPr bwMode="auto">
        <a:xfrm>
          <a:off x="3606800" y="2712822"/>
          <a:ext cx="698500" cy="14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92697</xdr:rowOff>
    </xdr:from>
    <xdr:to>
      <xdr:col>18</xdr:col>
      <xdr:colOff>177800</xdr:colOff>
      <xdr:row>15</xdr:row>
      <xdr:rowOff>93447</xdr:rowOff>
    </xdr:to>
    <xdr:cxnSp macro="">
      <xdr:nvCxnSpPr>
        <xdr:cNvPr id="59" name="直線コネクタ 58"/>
        <xdr:cNvCxnSpPr/>
      </xdr:nvCxnSpPr>
      <xdr:spPr bwMode="auto">
        <a:xfrm>
          <a:off x="2908300" y="2712072"/>
          <a:ext cx="698500" cy="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97388</xdr:rowOff>
    </xdr:from>
    <xdr:ext cx="762000" cy="259045"/>
    <xdr:sp macro="" textlink="">
      <xdr:nvSpPr>
        <xdr:cNvPr id="61" name="テキスト ボックス 60"/>
        <xdr:cNvSpPr txBox="1"/>
      </xdr:nvSpPr>
      <xdr:spPr>
        <a:xfrm>
          <a:off x="32258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168859</xdr:rowOff>
    </xdr:from>
    <xdr:to>
      <xdr:col>29</xdr:col>
      <xdr:colOff>177800</xdr:colOff>
      <xdr:row>15</xdr:row>
      <xdr:rowOff>99009</xdr:rowOff>
    </xdr:to>
    <xdr:sp macro="" textlink="">
      <xdr:nvSpPr>
        <xdr:cNvPr id="69" name="楕円 68"/>
        <xdr:cNvSpPr/>
      </xdr:nvSpPr>
      <xdr:spPr bwMode="auto">
        <a:xfrm>
          <a:off x="5600700" y="2616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13936</xdr:rowOff>
    </xdr:from>
    <xdr:ext cx="762000" cy="259045"/>
    <xdr:sp macro="" textlink="">
      <xdr:nvSpPr>
        <xdr:cNvPr id="70" name="人口1人当たり決算額の推移該当値テキスト130"/>
        <xdr:cNvSpPr txBox="1"/>
      </xdr:nvSpPr>
      <xdr:spPr>
        <a:xfrm>
          <a:off x="5740400" y="246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23597</xdr:rowOff>
    </xdr:from>
    <xdr:to>
      <xdr:col>26</xdr:col>
      <xdr:colOff>101600</xdr:colOff>
      <xdr:row>15</xdr:row>
      <xdr:rowOff>125197</xdr:rowOff>
    </xdr:to>
    <xdr:sp macro="" textlink="">
      <xdr:nvSpPr>
        <xdr:cNvPr id="71" name="楕円 70"/>
        <xdr:cNvSpPr/>
      </xdr:nvSpPr>
      <xdr:spPr bwMode="auto">
        <a:xfrm>
          <a:off x="4953000" y="2642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135374</xdr:rowOff>
    </xdr:from>
    <xdr:ext cx="736600" cy="259045"/>
    <xdr:sp macro="" textlink="">
      <xdr:nvSpPr>
        <xdr:cNvPr id="72" name="テキスト ボックス 71"/>
        <xdr:cNvSpPr txBox="1"/>
      </xdr:nvSpPr>
      <xdr:spPr>
        <a:xfrm>
          <a:off x="4622800" y="241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56756</xdr:rowOff>
    </xdr:from>
    <xdr:to>
      <xdr:col>22</xdr:col>
      <xdr:colOff>165100</xdr:colOff>
      <xdr:row>15</xdr:row>
      <xdr:rowOff>158356</xdr:rowOff>
    </xdr:to>
    <xdr:sp macro="" textlink="">
      <xdr:nvSpPr>
        <xdr:cNvPr id="73" name="楕円 72"/>
        <xdr:cNvSpPr/>
      </xdr:nvSpPr>
      <xdr:spPr bwMode="auto">
        <a:xfrm>
          <a:off x="4254500" y="2676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168533</xdr:rowOff>
    </xdr:from>
    <xdr:ext cx="762000" cy="259045"/>
    <xdr:sp macro="" textlink="">
      <xdr:nvSpPr>
        <xdr:cNvPr id="74" name="テキスト ボックス 73"/>
        <xdr:cNvSpPr txBox="1"/>
      </xdr:nvSpPr>
      <xdr:spPr>
        <a:xfrm>
          <a:off x="3924300" y="2445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42647</xdr:rowOff>
    </xdr:from>
    <xdr:to>
      <xdr:col>19</xdr:col>
      <xdr:colOff>38100</xdr:colOff>
      <xdr:row>15</xdr:row>
      <xdr:rowOff>144247</xdr:rowOff>
    </xdr:to>
    <xdr:sp macro="" textlink="">
      <xdr:nvSpPr>
        <xdr:cNvPr id="75" name="楕円 74"/>
        <xdr:cNvSpPr/>
      </xdr:nvSpPr>
      <xdr:spPr bwMode="auto">
        <a:xfrm>
          <a:off x="3556000" y="2662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154424</xdr:rowOff>
    </xdr:from>
    <xdr:ext cx="762000" cy="259045"/>
    <xdr:sp macro="" textlink="">
      <xdr:nvSpPr>
        <xdr:cNvPr id="76" name="テキスト ボックス 75"/>
        <xdr:cNvSpPr txBox="1"/>
      </xdr:nvSpPr>
      <xdr:spPr>
        <a:xfrm>
          <a:off x="3225800" y="243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41897</xdr:rowOff>
    </xdr:from>
    <xdr:to>
      <xdr:col>15</xdr:col>
      <xdr:colOff>101600</xdr:colOff>
      <xdr:row>15</xdr:row>
      <xdr:rowOff>143497</xdr:rowOff>
    </xdr:to>
    <xdr:sp macro="" textlink="">
      <xdr:nvSpPr>
        <xdr:cNvPr id="77" name="楕円 76"/>
        <xdr:cNvSpPr/>
      </xdr:nvSpPr>
      <xdr:spPr bwMode="auto">
        <a:xfrm>
          <a:off x="2857500" y="2661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153674</xdr:rowOff>
    </xdr:from>
    <xdr:ext cx="762000" cy="259045"/>
    <xdr:sp macro="" textlink="">
      <xdr:nvSpPr>
        <xdr:cNvPr id="78" name="テキスト ボックス 77"/>
        <xdr:cNvSpPr txBox="1"/>
      </xdr:nvSpPr>
      <xdr:spPr>
        <a:xfrm>
          <a:off x="2527300" y="24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26427</xdr:rowOff>
    </xdr:from>
    <xdr:to>
      <xdr:col>29</xdr:col>
      <xdr:colOff>127000</xdr:colOff>
      <xdr:row>38</xdr:row>
      <xdr:rowOff>26828</xdr:rowOff>
    </xdr:to>
    <xdr:cxnSp macro="">
      <xdr:nvCxnSpPr>
        <xdr:cNvPr id="112" name="直線コネクタ 111"/>
        <xdr:cNvCxnSpPr/>
      </xdr:nvCxnSpPr>
      <xdr:spPr bwMode="auto">
        <a:xfrm flipV="1">
          <a:off x="5003800" y="7494027"/>
          <a:ext cx="647700" cy="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26805</xdr:rowOff>
    </xdr:from>
    <xdr:to>
      <xdr:col>26</xdr:col>
      <xdr:colOff>50800</xdr:colOff>
      <xdr:row>38</xdr:row>
      <xdr:rowOff>26828</xdr:rowOff>
    </xdr:to>
    <xdr:cxnSp macro="">
      <xdr:nvCxnSpPr>
        <xdr:cNvPr id="115" name="直線コネクタ 114"/>
        <xdr:cNvCxnSpPr/>
      </xdr:nvCxnSpPr>
      <xdr:spPr bwMode="auto">
        <a:xfrm>
          <a:off x="4305300" y="7494405"/>
          <a:ext cx="698500" cy="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21592</xdr:rowOff>
    </xdr:from>
    <xdr:to>
      <xdr:col>22</xdr:col>
      <xdr:colOff>114300</xdr:colOff>
      <xdr:row>38</xdr:row>
      <xdr:rowOff>26805</xdr:rowOff>
    </xdr:to>
    <xdr:cxnSp macro="">
      <xdr:nvCxnSpPr>
        <xdr:cNvPr id="118" name="直線コネクタ 117"/>
        <xdr:cNvCxnSpPr/>
      </xdr:nvCxnSpPr>
      <xdr:spPr bwMode="auto">
        <a:xfrm>
          <a:off x="3606800" y="7489192"/>
          <a:ext cx="698500" cy="5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15241</xdr:rowOff>
    </xdr:from>
    <xdr:to>
      <xdr:col>18</xdr:col>
      <xdr:colOff>177800</xdr:colOff>
      <xdr:row>38</xdr:row>
      <xdr:rowOff>21592</xdr:rowOff>
    </xdr:to>
    <xdr:cxnSp macro="">
      <xdr:nvCxnSpPr>
        <xdr:cNvPr id="121" name="直線コネクタ 120"/>
        <xdr:cNvCxnSpPr/>
      </xdr:nvCxnSpPr>
      <xdr:spPr bwMode="auto">
        <a:xfrm>
          <a:off x="2908300" y="7482841"/>
          <a:ext cx="698500" cy="6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46424</xdr:rowOff>
    </xdr:from>
    <xdr:ext cx="762000" cy="259045"/>
    <xdr:sp macro="" textlink="">
      <xdr:nvSpPr>
        <xdr:cNvPr id="123" name="テキスト ボックス 122"/>
        <xdr:cNvSpPr txBox="1"/>
      </xdr:nvSpPr>
      <xdr:spPr>
        <a:xfrm>
          <a:off x="32258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49343</xdr:rowOff>
    </xdr:from>
    <xdr:ext cx="762000" cy="259045"/>
    <xdr:sp macro="" textlink="">
      <xdr:nvSpPr>
        <xdr:cNvPr id="125" name="テキスト ボックス 124"/>
        <xdr:cNvSpPr txBox="1"/>
      </xdr:nvSpPr>
      <xdr:spPr>
        <a:xfrm>
          <a:off x="2527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318527</xdr:rowOff>
    </xdr:from>
    <xdr:to>
      <xdr:col>29</xdr:col>
      <xdr:colOff>177800</xdr:colOff>
      <xdr:row>38</xdr:row>
      <xdr:rowOff>77227</xdr:rowOff>
    </xdr:to>
    <xdr:sp macro="" textlink="">
      <xdr:nvSpPr>
        <xdr:cNvPr id="131" name="楕円 130"/>
        <xdr:cNvSpPr/>
      </xdr:nvSpPr>
      <xdr:spPr bwMode="auto">
        <a:xfrm>
          <a:off x="5600700" y="7443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242227</xdr:rowOff>
    </xdr:from>
    <xdr:ext cx="762000" cy="259045"/>
    <xdr:sp macro="" textlink="">
      <xdr:nvSpPr>
        <xdr:cNvPr id="132" name="人口1人当たり決算額の推移該当値テキスト445"/>
        <xdr:cNvSpPr txBox="1"/>
      </xdr:nvSpPr>
      <xdr:spPr>
        <a:xfrm>
          <a:off x="5740400" y="73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318928</xdr:rowOff>
    </xdr:from>
    <xdr:to>
      <xdr:col>26</xdr:col>
      <xdr:colOff>101600</xdr:colOff>
      <xdr:row>38</xdr:row>
      <xdr:rowOff>77628</xdr:rowOff>
    </xdr:to>
    <xdr:sp macro="" textlink="">
      <xdr:nvSpPr>
        <xdr:cNvPr id="133" name="楕円 132"/>
        <xdr:cNvSpPr/>
      </xdr:nvSpPr>
      <xdr:spPr bwMode="auto">
        <a:xfrm>
          <a:off x="4953000" y="7443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62405</xdr:rowOff>
    </xdr:from>
    <xdr:ext cx="736600" cy="259045"/>
    <xdr:sp macro="" textlink="">
      <xdr:nvSpPr>
        <xdr:cNvPr id="134" name="テキスト ボックス 133"/>
        <xdr:cNvSpPr txBox="1"/>
      </xdr:nvSpPr>
      <xdr:spPr>
        <a:xfrm>
          <a:off x="4622800" y="753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318905</xdr:rowOff>
    </xdr:from>
    <xdr:to>
      <xdr:col>22</xdr:col>
      <xdr:colOff>165100</xdr:colOff>
      <xdr:row>38</xdr:row>
      <xdr:rowOff>77605</xdr:rowOff>
    </xdr:to>
    <xdr:sp macro="" textlink="">
      <xdr:nvSpPr>
        <xdr:cNvPr id="135" name="楕円 134"/>
        <xdr:cNvSpPr/>
      </xdr:nvSpPr>
      <xdr:spPr bwMode="auto">
        <a:xfrm>
          <a:off x="4254500" y="7443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62382</xdr:rowOff>
    </xdr:from>
    <xdr:ext cx="762000" cy="259045"/>
    <xdr:sp macro="" textlink="">
      <xdr:nvSpPr>
        <xdr:cNvPr id="136" name="テキスト ボックス 135"/>
        <xdr:cNvSpPr txBox="1"/>
      </xdr:nvSpPr>
      <xdr:spPr>
        <a:xfrm>
          <a:off x="3924300" y="752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313692</xdr:rowOff>
    </xdr:from>
    <xdr:to>
      <xdr:col>19</xdr:col>
      <xdr:colOff>38100</xdr:colOff>
      <xdr:row>38</xdr:row>
      <xdr:rowOff>72392</xdr:rowOff>
    </xdr:to>
    <xdr:sp macro="" textlink="">
      <xdr:nvSpPr>
        <xdr:cNvPr id="137" name="楕円 136"/>
        <xdr:cNvSpPr/>
      </xdr:nvSpPr>
      <xdr:spPr bwMode="auto">
        <a:xfrm>
          <a:off x="3556000" y="7438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57169</xdr:rowOff>
    </xdr:from>
    <xdr:ext cx="762000" cy="259045"/>
    <xdr:sp macro="" textlink="">
      <xdr:nvSpPr>
        <xdr:cNvPr id="138" name="テキスト ボックス 137"/>
        <xdr:cNvSpPr txBox="1"/>
      </xdr:nvSpPr>
      <xdr:spPr>
        <a:xfrm>
          <a:off x="3225800" y="752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307341</xdr:rowOff>
    </xdr:from>
    <xdr:to>
      <xdr:col>15</xdr:col>
      <xdr:colOff>101600</xdr:colOff>
      <xdr:row>38</xdr:row>
      <xdr:rowOff>66041</xdr:rowOff>
    </xdr:to>
    <xdr:sp macro="" textlink="">
      <xdr:nvSpPr>
        <xdr:cNvPr id="139" name="楕円 138"/>
        <xdr:cNvSpPr/>
      </xdr:nvSpPr>
      <xdr:spPr bwMode="auto">
        <a:xfrm>
          <a:off x="2857500" y="7432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50818</xdr:rowOff>
    </xdr:from>
    <xdr:ext cx="762000" cy="259045"/>
    <xdr:sp macro="" textlink="">
      <xdr:nvSpPr>
        <xdr:cNvPr id="140" name="テキスト ボックス 139"/>
        <xdr:cNvSpPr txBox="1"/>
      </xdr:nvSpPr>
      <xdr:spPr>
        <a:xfrm>
          <a:off x="2527300" y="7518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35,995
35,783
603.14
26,883,965
25,517,464
1,026,483
14,726,765
21,953,562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86030</xdr:rowOff>
    </xdr:from>
    <xdr:to>
      <xdr:col>24</xdr:col>
      <xdr:colOff>63500</xdr:colOff>
      <xdr:row>31</xdr:row>
      <xdr:rowOff>127864</xdr:rowOff>
    </xdr:to>
    <xdr:cxnSp macro="">
      <xdr:nvCxnSpPr>
        <xdr:cNvPr id="61" name="直線コネクタ 60"/>
        <xdr:cNvCxnSpPr/>
      </xdr:nvCxnSpPr>
      <xdr:spPr>
        <a:xfrm flipV="1">
          <a:off x="3797300" y="5400980"/>
          <a:ext cx="8382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127864</xdr:rowOff>
    </xdr:from>
    <xdr:to>
      <xdr:col>19</xdr:col>
      <xdr:colOff>177800</xdr:colOff>
      <xdr:row>31</xdr:row>
      <xdr:rowOff>139383</xdr:rowOff>
    </xdr:to>
    <xdr:cxnSp macro="">
      <xdr:nvCxnSpPr>
        <xdr:cNvPr id="64" name="直線コネクタ 63"/>
        <xdr:cNvCxnSpPr/>
      </xdr:nvCxnSpPr>
      <xdr:spPr>
        <a:xfrm flipV="1">
          <a:off x="2908300" y="5442814"/>
          <a:ext cx="889000" cy="1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118364</xdr:rowOff>
    </xdr:from>
    <xdr:to>
      <xdr:col>15</xdr:col>
      <xdr:colOff>50800</xdr:colOff>
      <xdr:row>31</xdr:row>
      <xdr:rowOff>139383</xdr:rowOff>
    </xdr:to>
    <xdr:cxnSp macro="">
      <xdr:nvCxnSpPr>
        <xdr:cNvPr id="67" name="直線コネクタ 66"/>
        <xdr:cNvCxnSpPr/>
      </xdr:nvCxnSpPr>
      <xdr:spPr>
        <a:xfrm>
          <a:off x="2019300" y="5433314"/>
          <a:ext cx="889000" cy="2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45580</xdr:rowOff>
    </xdr:from>
    <xdr:to>
      <xdr:col>10</xdr:col>
      <xdr:colOff>114300</xdr:colOff>
      <xdr:row>31</xdr:row>
      <xdr:rowOff>118364</xdr:rowOff>
    </xdr:to>
    <xdr:cxnSp macro="">
      <xdr:nvCxnSpPr>
        <xdr:cNvPr id="70" name="直線コネクタ 69"/>
        <xdr:cNvCxnSpPr/>
      </xdr:nvCxnSpPr>
      <xdr:spPr>
        <a:xfrm>
          <a:off x="1130300" y="5360530"/>
          <a:ext cx="889000" cy="7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28236</xdr:rowOff>
    </xdr:from>
    <xdr:ext cx="534377" cy="259045"/>
    <xdr:sp macro="" textlink="">
      <xdr:nvSpPr>
        <xdr:cNvPr id="72" name="テキスト ボックス 71"/>
        <xdr:cNvSpPr txBox="1"/>
      </xdr:nvSpPr>
      <xdr:spPr>
        <a:xfrm>
          <a:off x="1752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35230</xdr:rowOff>
    </xdr:from>
    <xdr:to>
      <xdr:col>24</xdr:col>
      <xdr:colOff>114300</xdr:colOff>
      <xdr:row>31</xdr:row>
      <xdr:rowOff>136830</xdr:rowOff>
    </xdr:to>
    <xdr:sp macro="" textlink="">
      <xdr:nvSpPr>
        <xdr:cNvPr id="80" name="楕円 79"/>
        <xdr:cNvSpPr/>
      </xdr:nvSpPr>
      <xdr:spPr>
        <a:xfrm>
          <a:off x="4584700" y="535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58107</xdr:rowOff>
    </xdr:from>
    <xdr:ext cx="599010" cy="259045"/>
    <xdr:sp macro="" textlink="">
      <xdr:nvSpPr>
        <xdr:cNvPr id="81" name="人件費該当値テキスト"/>
        <xdr:cNvSpPr txBox="1"/>
      </xdr:nvSpPr>
      <xdr:spPr>
        <a:xfrm>
          <a:off x="4686300" y="520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77064</xdr:rowOff>
    </xdr:from>
    <xdr:to>
      <xdr:col>20</xdr:col>
      <xdr:colOff>38100</xdr:colOff>
      <xdr:row>32</xdr:row>
      <xdr:rowOff>7214</xdr:rowOff>
    </xdr:to>
    <xdr:sp macro="" textlink="">
      <xdr:nvSpPr>
        <xdr:cNvPr id="82" name="楕円 81"/>
        <xdr:cNvSpPr/>
      </xdr:nvSpPr>
      <xdr:spPr>
        <a:xfrm>
          <a:off x="3746500" y="539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23741</xdr:rowOff>
    </xdr:from>
    <xdr:ext cx="599010" cy="259045"/>
    <xdr:sp macro="" textlink="">
      <xdr:nvSpPr>
        <xdr:cNvPr id="83" name="テキスト ボックス 82"/>
        <xdr:cNvSpPr txBox="1"/>
      </xdr:nvSpPr>
      <xdr:spPr>
        <a:xfrm>
          <a:off x="3497795" y="516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88583</xdr:rowOff>
    </xdr:from>
    <xdr:to>
      <xdr:col>15</xdr:col>
      <xdr:colOff>101600</xdr:colOff>
      <xdr:row>32</xdr:row>
      <xdr:rowOff>18733</xdr:rowOff>
    </xdr:to>
    <xdr:sp macro="" textlink="">
      <xdr:nvSpPr>
        <xdr:cNvPr id="84" name="楕円 83"/>
        <xdr:cNvSpPr/>
      </xdr:nvSpPr>
      <xdr:spPr>
        <a:xfrm>
          <a:off x="2857500" y="540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35260</xdr:rowOff>
    </xdr:from>
    <xdr:ext cx="599010" cy="259045"/>
    <xdr:sp macro="" textlink="">
      <xdr:nvSpPr>
        <xdr:cNvPr id="85" name="テキスト ボックス 84"/>
        <xdr:cNvSpPr txBox="1"/>
      </xdr:nvSpPr>
      <xdr:spPr>
        <a:xfrm>
          <a:off x="2608795" y="5178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67564</xdr:rowOff>
    </xdr:from>
    <xdr:to>
      <xdr:col>10</xdr:col>
      <xdr:colOff>165100</xdr:colOff>
      <xdr:row>31</xdr:row>
      <xdr:rowOff>169164</xdr:rowOff>
    </xdr:to>
    <xdr:sp macro="" textlink="">
      <xdr:nvSpPr>
        <xdr:cNvPr id="86" name="楕円 85"/>
        <xdr:cNvSpPr/>
      </xdr:nvSpPr>
      <xdr:spPr>
        <a:xfrm>
          <a:off x="1968500" y="538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14241</xdr:rowOff>
    </xdr:from>
    <xdr:ext cx="599010" cy="259045"/>
    <xdr:sp macro="" textlink="">
      <xdr:nvSpPr>
        <xdr:cNvPr id="87" name="テキスト ボックス 86"/>
        <xdr:cNvSpPr txBox="1"/>
      </xdr:nvSpPr>
      <xdr:spPr>
        <a:xfrm>
          <a:off x="1719795" y="5157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166230</xdr:rowOff>
    </xdr:from>
    <xdr:to>
      <xdr:col>6</xdr:col>
      <xdr:colOff>38100</xdr:colOff>
      <xdr:row>31</xdr:row>
      <xdr:rowOff>96380</xdr:rowOff>
    </xdr:to>
    <xdr:sp macro="" textlink="">
      <xdr:nvSpPr>
        <xdr:cNvPr id="88" name="楕円 87"/>
        <xdr:cNvSpPr/>
      </xdr:nvSpPr>
      <xdr:spPr>
        <a:xfrm>
          <a:off x="1079500" y="530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112907</xdr:rowOff>
    </xdr:from>
    <xdr:ext cx="599010" cy="259045"/>
    <xdr:sp macro="" textlink="">
      <xdr:nvSpPr>
        <xdr:cNvPr id="89" name="テキスト ボックス 88"/>
        <xdr:cNvSpPr txBox="1"/>
      </xdr:nvSpPr>
      <xdr:spPr>
        <a:xfrm>
          <a:off x="830795" y="5084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146307</xdr:rowOff>
    </xdr:from>
    <xdr:to>
      <xdr:col>24</xdr:col>
      <xdr:colOff>63500</xdr:colOff>
      <xdr:row>56</xdr:row>
      <xdr:rowOff>81723</xdr:rowOff>
    </xdr:to>
    <xdr:cxnSp macro="">
      <xdr:nvCxnSpPr>
        <xdr:cNvPr id="121" name="直線コネクタ 120"/>
        <xdr:cNvCxnSpPr/>
      </xdr:nvCxnSpPr>
      <xdr:spPr>
        <a:xfrm flipV="1">
          <a:off x="3797300" y="9576057"/>
          <a:ext cx="838200" cy="10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81723</xdr:rowOff>
    </xdr:from>
    <xdr:to>
      <xdr:col>19</xdr:col>
      <xdr:colOff>177800</xdr:colOff>
      <xdr:row>56</xdr:row>
      <xdr:rowOff>86142</xdr:rowOff>
    </xdr:to>
    <xdr:cxnSp macro="">
      <xdr:nvCxnSpPr>
        <xdr:cNvPr id="124" name="直線コネクタ 123"/>
        <xdr:cNvCxnSpPr/>
      </xdr:nvCxnSpPr>
      <xdr:spPr>
        <a:xfrm flipV="1">
          <a:off x="2908300" y="9682923"/>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86142</xdr:rowOff>
    </xdr:from>
    <xdr:to>
      <xdr:col>15</xdr:col>
      <xdr:colOff>50800</xdr:colOff>
      <xdr:row>56</xdr:row>
      <xdr:rowOff>146525</xdr:rowOff>
    </xdr:to>
    <xdr:cxnSp macro="">
      <xdr:nvCxnSpPr>
        <xdr:cNvPr id="127" name="直線コネクタ 126"/>
        <xdr:cNvCxnSpPr/>
      </xdr:nvCxnSpPr>
      <xdr:spPr>
        <a:xfrm flipV="1">
          <a:off x="2019300" y="9687342"/>
          <a:ext cx="889000" cy="6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146525</xdr:rowOff>
    </xdr:from>
    <xdr:to>
      <xdr:col>10</xdr:col>
      <xdr:colOff>114300</xdr:colOff>
      <xdr:row>57</xdr:row>
      <xdr:rowOff>32715</xdr:rowOff>
    </xdr:to>
    <xdr:cxnSp macro="">
      <xdr:nvCxnSpPr>
        <xdr:cNvPr id="130" name="直線コネクタ 129"/>
        <xdr:cNvCxnSpPr/>
      </xdr:nvCxnSpPr>
      <xdr:spPr>
        <a:xfrm flipV="1">
          <a:off x="1130300" y="9747725"/>
          <a:ext cx="889000" cy="5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48821</xdr:rowOff>
    </xdr:from>
    <xdr:ext cx="534377" cy="259045"/>
    <xdr:sp macro="" textlink="">
      <xdr:nvSpPr>
        <xdr:cNvPr id="132" name="テキスト ボックス 131"/>
        <xdr:cNvSpPr txBox="1"/>
      </xdr:nvSpPr>
      <xdr:spPr>
        <a:xfrm>
          <a:off x="1752111" y="98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4" name="テキスト ボックス 133"/>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95507</xdr:rowOff>
    </xdr:from>
    <xdr:to>
      <xdr:col>24</xdr:col>
      <xdr:colOff>114300</xdr:colOff>
      <xdr:row>56</xdr:row>
      <xdr:rowOff>25657</xdr:rowOff>
    </xdr:to>
    <xdr:sp macro="" textlink="">
      <xdr:nvSpPr>
        <xdr:cNvPr id="140" name="楕円 139"/>
        <xdr:cNvSpPr/>
      </xdr:nvSpPr>
      <xdr:spPr>
        <a:xfrm>
          <a:off x="4584700" y="952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118384</xdr:rowOff>
    </xdr:from>
    <xdr:ext cx="534377" cy="259045"/>
    <xdr:sp macro="" textlink="">
      <xdr:nvSpPr>
        <xdr:cNvPr id="141" name="物件費該当値テキスト"/>
        <xdr:cNvSpPr txBox="1"/>
      </xdr:nvSpPr>
      <xdr:spPr>
        <a:xfrm>
          <a:off x="4686300" y="93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30923</xdr:rowOff>
    </xdr:from>
    <xdr:to>
      <xdr:col>20</xdr:col>
      <xdr:colOff>38100</xdr:colOff>
      <xdr:row>56</xdr:row>
      <xdr:rowOff>132523</xdr:rowOff>
    </xdr:to>
    <xdr:sp macro="" textlink="">
      <xdr:nvSpPr>
        <xdr:cNvPr id="142" name="楕円 141"/>
        <xdr:cNvSpPr/>
      </xdr:nvSpPr>
      <xdr:spPr>
        <a:xfrm>
          <a:off x="3746500" y="963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149050</xdr:rowOff>
    </xdr:from>
    <xdr:ext cx="534377" cy="259045"/>
    <xdr:sp macro="" textlink="">
      <xdr:nvSpPr>
        <xdr:cNvPr id="143" name="テキスト ボックス 142"/>
        <xdr:cNvSpPr txBox="1"/>
      </xdr:nvSpPr>
      <xdr:spPr>
        <a:xfrm>
          <a:off x="3530111" y="940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35342</xdr:rowOff>
    </xdr:from>
    <xdr:to>
      <xdr:col>15</xdr:col>
      <xdr:colOff>101600</xdr:colOff>
      <xdr:row>56</xdr:row>
      <xdr:rowOff>136942</xdr:rowOff>
    </xdr:to>
    <xdr:sp macro="" textlink="">
      <xdr:nvSpPr>
        <xdr:cNvPr id="144" name="楕円 143"/>
        <xdr:cNvSpPr/>
      </xdr:nvSpPr>
      <xdr:spPr>
        <a:xfrm>
          <a:off x="2857500" y="963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153469</xdr:rowOff>
    </xdr:from>
    <xdr:ext cx="534377" cy="259045"/>
    <xdr:sp macro="" textlink="">
      <xdr:nvSpPr>
        <xdr:cNvPr id="145" name="テキスト ボックス 144"/>
        <xdr:cNvSpPr txBox="1"/>
      </xdr:nvSpPr>
      <xdr:spPr>
        <a:xfrm>
          <a:off x="2641111" y="941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95725</xdr:rowOff>
    </xdr:from>
    <xdr:to>
      <xdr:col>10</xdr:col>
      <xdr:colOff>165100</xdr:colOff>
      <xdr:row>57</xdr:row>
      <xdr:rowOff>25875</xdr:rowOff>
    </xdr:to>
    <xdr:sp macro="" textlink="">
      <xdr:nvSpPr>
        <xdr:cNvPr id="146" name="楕円 145"/>
        <xdr:cNvSpPr/>
      </xdr:nvSpPr>
      <xdr:spPr>
        <a:xfrm>
          <a:off x="1968500" y="96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42402</xdr:rowOff>
    </xdr:from>
    <xdr:ext cx="534377" cy="259045"/>
    <xdr:sp macro="" textlink="">
      <xdr:nvSpPr>
        <xdr:cNvPr id="147" name="テキスト ボックス 146"/>
        <xdr:cNvSpPr txBox="1"/>
      </xdr:nvSpPr>
      <xdr:spPr>
        <a:xfrm>
          <a:off x="1752111" y="947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153365</xdr:rowOff>
    </xdr:from>
    <xdr:to>
      <xdr:col>6</xdr:col>
      <xdr:colOff>38100</xdr:colOff>
      <xdr:row>57</xdr:row>
      <xdr:rowOff>83515</xdr:rowOff>
    </xdr:to>
    <xdr:sp macro="" textlink="">
      <xdr:nvSpPr>
        <xdr:cNvPr id="148" name="楕円 147"/>
        <xdr:cNvSpPr/>
      </xdr:nvSpPr>
      <xdr:spPr>
        <a:xfrm>
          <a:off x="1079500" y="97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74642</xdr:rowOff>
    </xdr:from>
    <xdr:ext cx="534377" cy="259045"/>
    <xdr:sp macro="" textlink="">
      <xdr:nvSpPr>
        <xdr:cNvPr id="149" name="テキスト ボックス 148"/>
        <xdr:cNvSpPr txBox="1"/>
      </xdr:nvSpPr>
      <xdr:spPr>
        <a:xfrm>
          <a:off x="863111" y="984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58364</xdr:rowOff>
    </xdr:from>
    <xdr:to>
      <xdr:col>24</xdr:col>
      <xdr:colOff>63500</xdr:colOff>
      <xdr:row>78</xdr:row>
      <xdr:rowOff>75806</xdr:rowOff>
    </xdr:to>
    <xdr:cxnSp macro="">
      <xdr:nvCxnSpPr>
        <xdr:cNvPr id="176" name="直線コネクタ 175"/>
        <xdr:cNvCxnSpPr/>
      </xdr:nvCxnSpPr>
      <xdr:spPr>
        <a:xfrm flipV="1">
          <a:off x="3797300" y="13431464"/>
          <a:ext cx="838200" cy="1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60238</xdr:rowOff>
    </xdr:from>
    <xdr:to>
      <xdr:col>19</xdr:col>
      <xdr:colOff>177800</xdr:colOff>
      <xdr:row>78</xdr:row>
      <xdr:rowOff>75806</xdr:rowOff>
    </xdr:to>
    <xdr:cxnSp macro="">
      <xdr:nvCxnSpPr>
        <xdr:cNvPr id="179" name="直線コネクタ 178"/>
        <xdr:cNvCxnSpPr/>
      </xdr:nvCxnSpPr>
      <xdr:spPr>
        <a:xfrm>
          <a:off x="2908300" y="13433338"/>
          <a:ext cx="889000" cy="1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60238</xdr:rowOff>
    </xdr:from>
    <xdr:to>
      <xdr:col>15</xdr:col>
      <xdr:colOff>50800</xdr:colOff>
      <xdr:row>78</xdr:row>
      <xdr:rowOff>72058</xdr:rowOff>
    </xdr:to>
    <xdr:cxnSp macro="">
      <xdr:nvCxnSpPr>
        <xdr:cNvPr id="182" name="直線コネクタ 181"/>
        <xdr:cNvCxnSpPr/>
      </xdr:nvCxnSpPr>
      <xdr:spPr>
        <a:xfrm flipV="1">
          <a:off x="2019300" y="13433338"/>
          <a:ext cx="889000" cy="1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68560</xdr:rowOff>
    </xdr:from>
    <xdr:to>
      <xdr:col>10</xdr:col>
      <xdr:colOff>114300</xdr:colOff>
      <xdr:row>78</xdr:row>
      <xdr:rowOff>72058</xdr:rowOff>
    </xdr:to>
    <xdr:cxnSp macro="">
      <xdr:nvCxnSpPr>
        <xdr:cNvPr id="185" name="直線コネクタ 184"/>
        <xdr:cNvCxnSpPr/>
      </xdr:nvCxnSpPr>
      <xdr:spPr>
        <a:xfrm>
          <a:off x="1130300" y="13441660"/>
          <a:ext cx="8890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7564</xdr:rowOff>
    </xdr:from>
    <xdr:to>
      <xdr:col>24</xdr:col>
      <xdr:colOff>114300</xdr:colOff>
      <xdr:row>78</xdr:row>
      <xdr:rowOff>109164</xdr:rowOff>
    </xdr:to>
    <xdr:sp macro="" textlink="">
      <xdr:nvSpPr>
        <xdr:cNvPr id="195" name="楕円 194"/>
        <xdr:cNvSpPr/>
      </xdr:nvSpPr>
      <xdr:spPr>
        <a:xfrm>
          <a:off x="4584700" y="1338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93941</xdr:rowOff>
    </xdr:from>
    <xdr:ext cx="469744" cy="259045"/>
    <xdr:sp macro="" textlink="">
      <xdr:nvSpPr>
        <xdr:cNvPr id="196" name="維持補修費該当値テキスト"/>
        <xdr:cNvSpPr txBox="1"/>
      </xdr:nvSpPr>
      <xdr:spPr>
        <a:xfrm>
          <a:off x="4686300" y="1329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25006</xdr:rowOff>
    </xdr:from>
    <xdr:to>
      <xdr:col>20</xdr:col>
      <xdr:colOff>38100</xdr:colOff>
      <xdr:row>78</xdr:row>
      <xdr:rowOff>126606</xdr:rowOff>
    </xdr:to>
    <xdr:sp macro="" textlink="">
      <xdr:nvSpPr>
        <xdr:cNvPr id="197" name="楕円 196"/>
        <xdr:cNvSpPr/>
      </xdr:nvSpPr>
      <xdr:spPr>
        <a:xfrm>
          <a:off x="3746500" y="133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117733</xdr:rowOff>
    </xdr:from>
    <xdr:ext cx="469744" cy="259045"/>
    <xdr:sp macro="" textlink="">
      <xdr:nvSpPr>
        <xdr:cNvPr id="198" name="テキスト ボックス 197"/>
        <xdr:cNvSpPr txBox="1"/>
      </xdr:nvSpPr>
      <xdr:spPr>
        <a:xfrm>
          <a:off x="3562428" y="134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9438</xdr:rowOff>
    </xdr:from>
    <xdr:to>
      <xdr:col>15</xdr:col>
      <xdr:colOff>101600</xdr:colOff>
      <xdr:row>78</xdr:row>
      <xdr:rowOff>111038</xdr:rowOff>
    </xdr:to>
    <xdr:sp macro="" textlink="">
      <xdr:nvSpPr>
        <xdr:cNvPr id="199" name="楕円 198"/>
        <xdr:cNvSpPr/>
      </xdr:nvSpPr>
      <xdr:spPr>
        <a:xfrm>
          <a:off x="2857500" y="1338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102165</xdr:rowOff>
    </xdr:from>
    <xdr:ext cx="469744" cy="259045"/>
    <xdr:sp macro="" textlink="">
      <xdr:nvSpPr>
        <xdr:cNvPr id="200" name="テキスト ボックス 199"/>
        <xdr:cNvSpPr txBox="1"/>
      </xdr:nvSpPr>
      <xdr:spPr>
        <a:xfrm>
          <a:off x="2673428" y="134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21258</xdr:rowOff>
    </xdr:from>
    <xdr:to>
      <xdr:col>10</xdr:col>
      <xdr:colOff>165100</xdr:colOff>
      <xdr:row>78</xdr:row>
      <xdr:rowOff>122858</xdr:rowOff>
    </xdr:to>
    <xdr:sp macro="" textlink="">
      <xdr:nvSpPr>
        <xdr:cNvPr id="201" name="楕円 200"/>
        <xdr:cNvSpPr/>
      </xdr:nvSpPr>
      <xdr:spPr>
        <a:xfrm>
          <a:off x="1968500" y="1339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113985</xdr:rowOff>
    </xdr:from>
    <xdr:ext cx="469744" cy="259045"/>
    <xdr:sp macro="" textlink="">
      <xdr:nvSpPr>
        <xdr:cNvPr id="202" name="テキスト ボックス 201"/>
        <xdr:cNvSpPr txBox="1"/>
      </xdr:nvSpPr>
      <xdr:spPr>
        <a:xfrm>
          <a:off x="1784428" y="13487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17760</xdr:rowOff>
    </xdr:from>
    <xdr:to>
      <xdr:col>6</xdr:col>
      <xdr:colOff>38100</xdr:colOff>
      <xdr:row>78</xdr:row>
      <xdr:rowOff>119360</xdr:rowOff>
    </xdr:to>
    <xdr:sp macro="" textlink="">
      <xdr:nvSpPr>
        <xdr:cNvPr id="203" name="楕円 202"/>
        <xdr:cNvSpPr/>
      </xdr:nvSpPr>
      <xdr:spPr>
        <a:xfrm>
          <a:off x="1079500" y="1339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110487</xdr:rowOff>
    </xdr:from>
    <xdr:ext cx="469744" cy="259045"/>
    <xdr:sp macro="" textlink="">
      <xdr:nvSpPr>
        <xdr:cNvPr id="204" name="テキスト ボックス 203"/>
        <xdr:cNvSpPr txBox="1"/>
      </xdr:nvSpPr>
      <xdr:spPr>
        <a:xfrm>
          <a:off x="895428" y="134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84443</xdr:rowOff>
    </xdr:from>
    <xdr:to>
      <xdr:col>24</xdr:col>
      <xdr:colOff>63500</xdr:colOff>
      <xdr:row>94</xdr:row>
      <xdr:rowOff>127445</xdr:rowOff>
    </xdr:to>
    <xdr:cxnSp macro="">
      <xdr:nvCxnSpPr>
        <xdr:cNvPr id="234" name="直線コネクタ 233"/>
        <xdr:cNvCxnSpPr/>
      </xdr:nvCxnSpPr>
      <xdr:spPr>
        <a:xfrm flipV="1">
          <a:off x="3797300" y="16200743"/>
          <a:ext cx="838200" cy="4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170820</xdr:rowOff>
    </xdr:from>
    <xdr:ext cx="534377" cy="259045"/>
    <xdr:sp macro="" textlink="">
      <xdr:nvSpPr>
        <xdr:cNvPr id="235" name="扶助費平均値テキスト"/>
        <xdr:cNvSpPr txBox="1"/>
      </xdr:nvSpPr>
      <xdr:spPr>
        <a:xfrm>
          <a:off x="4686300" y="16458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77673</xdr:rowOff>
    </xdr:from>
    <xdr:to>
      <xdr:col>19</xdr:col>
      <xdr:colOff>177800</xdr:colOff>
      <xdr:row>94</xdr:row>
      <xdr:rowOff>127445</xdr:rowOff>
    </xdr:to>
    <xdr:cxnSp macro="">
      <xdr:nvCxnSpPr>
        <xdr:cNvPr id="237" name="直線コネクタ 236"/>
        <xdr:cNvCxnSpPr/>
      </xdr:nvCxnSpPr>
      <xdr:spPr>
        <a:xfrm>
          <a:off x="2908300" y="16193973"/>
          <a:ext cx="889000" cy="4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123944</xdr:rowOff>
    </xdr:from>
    <xdr:ext cx="534377" cy="259045"/>
    <xdr:sp macro="" textlink="">
      <xdr:nvSpPr>
        <xdr:cNvPr id="239" name="テキスト ボックス 238"/>
        <xdr:cNvSpPr txBox="1"/>
      </xdr:nvSpPr>
      <xdr:spPr>
        <a:xfrm>
          <a:off x="3530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77673</xdr:rowOff>
    </xdr:from>
    <xdr:to>
      <xdr:col>15</xdr:col>
      <xdr:colOff>50800</xdr:colOff>
      <xdr:row>95</xdr:row>
      <xdr:rowOff>86068</xdr:rowOff>
    </xdr:to>
    <xdr:cxnSp macro="">
      <xdr:nvCxnSpPr>
        <xdr:cNvPr id="240" name="直線コネクタ 239"/>
        <xdr:cNvCxnSpPr/>
      </xdr:nvCxnSpPr>
      <xdr:spPr>
        <a:xfrm flipV="1">
          <a:off x="2019300" y="16193973"/>
          <a:ext cx="889000" cy="17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124604</xdr:rowOff>
    </xdr:from>
    <xdr:ext cx="534377" cy="259045"/>
    <xdr:sp macro="" textlink="">
      <xdr:nvSpPr>
        <xdr:cNvPr id="242" name="テキスト ボックス 241"/>
        <xdr:cNvSpPr txBox="1"/>
      </xdr:nvSpPr>
      <xdr:spPr>
        <a:xfrm>
          <a:off x="2641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86068</xdr:rowOff>
    </xdr:from>
    <xdr:to>
      <xdr:col>10</xdr:col>
      <xdr:colOff>114300</xdr:colOff>
      <xdr:row>95</xdr:row>
      <xdr:rowOff>153429</xdr:rowOff>
    </xdr:to>
    <xdr:cxnSp macro="">
      <xdr:nvCxnSpPr>
        <xdr:cNvPr id="243" name="直線コネクタ 242"/>
        <xdr:cNvCxnSpPr/>
      </xdr:nvCxnSpPr>
      <xdr:spPr>
        <a:xfrm flipV="1">
          <a:off x="1130300" y="16373818"/>
          <a:ext cx="889000" cy="6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33165</xdr:rowOff>
    </xdr:from>
    <xdr:ext cx="534377" cy="259045"/>
    <xdr:sp macro="" textlink="">
      <xdr:nvSpPr>
        <xdr:cNvPr id="245" name="テキスト ボックス 244"/>
        <xdr:cNvSpPr txBox="1"/>
      </xdr:nvSpPr>
      <xdr:spPr>
        <a:xfrm>
          <a:off x="1752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101046</xdr:rowOff>
    </xdr:from>
    <xdr:ext cx="534377" cy="259045"/>
    <xdr:sp macro="" textlink="">
      <xdr:nvSpPr>
        <xdr:cNvPr id="247" name="テキスト ボックス 246"/>
        <xdr:cNvSpPr txBox="1"/>
      </xdr:nvSpPr>
      <xdr:spPr>
        <a:xfrm>
          <a:off x="863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33643</xdr:rowOff>
    </xdr:from>
    <xdr:to>
      <xdr:col>24</xdr:col>
      <xdr:colOff>114300</xdr:colOff>
      <xdr:row>94</xdr:row>
      <xdr:rowOff>135243</xdr:rowOff>
    </xdr:to>
    <xdr:sp macro="" textlink="">
      <xdr:nvSpPr>
        <xdr:cNvPr id="253" name="楕円 252"/>
        <xdr:cNvSpPr/>
      </xdr:nvSpPr>
      <xdr:spPr>
        <a:xfrm>
          <a:off x="4584700" y="1614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56520</xdr:rowOff>
    </xdr:from>
    <xdr:ext cx="599010" cy="259045"/>
    <xdr:sp macro="" textlink="">
      <xdr:nvSpPr>
        <xdr:cNvPr id="254" name="扶助費該当値テキスト"/>
        <xdr:cNvSpPr txBox="1"/>
      </xdr:nvSpPr>
      <xdr:spPr>
        <a:xfrm>
          <a:off x="4686300" y="16001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76645</xdr:rowOff>
    </xdr:from>
    <xdr:to>
      <xdr:col>20</xdr:col>
      <xdr:colOff>38100</xdr:colOff>
      <xdr:row>95</xdr:row>
      <xdr:rowOff>6795</xdr:rowOff>
    </xdr:to>
    <xdr:sp macro="" textlink="">
      <xdr:nvSpPr>
        <xdr:cNvPr id="255" name="楕円 254"/>
        <xdr:cNvSpPr/>
      </xdr:nvSpPr>
      <xdr:spPr>
        <a:xfrm>
          <a:off x="3746500" y="1619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23322</xdr:rowOff>
    </xdr:from>
    <xdr:ext cx="599010" cy="259045"/>
    <xdr:sp macro="" textlink="">
      <xdr:nvSpPr>
        <xdr:cNvPr id="256" name="テキスト ボックス 255"/>
        <xdr:cNvSpPr txBox="1"/>
      </xdr:nvSpPr>
      <xdr:spPr>
        <a:xfrm>
          <a:off x="3497795" y="159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26873</xdr:rowOff>
    </xdr:from>
    <xdr:to>
      <xdr:col>15</xdr:col>
      <xdr:colOff>101600</xdr:colOff>
      <xdr:row>94</xdr:row>
      <xdr:rowOff>128473</xdr:rowOff>
    </xdr:to>
    <xdr:sp macro="" textlink="">
      <xdr:nvSpPr>
        <xdr:cNvPr id="257" name="楕円 256"/>
        <xdr:cNvSpPr/>
      </xdr:nvSpPr>
      <xdr:spPr>
        <a:xfrm>
          <a:off x="2857500" y="1614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145000</xdr:rowOff>
    </xdr:from>
    <xdr:ext cx="599010" cy="259045"/>
    <xdr:sp macro="" textlink="">
      <xdr:nvSpPr>
        <xdr:cNvPr id="258" name="テキスト ボックス 257"/>
        <xdr:cNvSpPr txBox="1"/>
      </xdr:nvSpPr>
      <xdr:spPr>
        <a:xfrm>
          <a:off x="2608795" y="1591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35268</xdr:rowOff>
    </xdr:from>
    <xdr:to>
      <xdr:col>10</xdr:col>
      <xdr:colOff>165100</xdr:colOff>
      <xdr:row>95</xdr:row>
      <xdr:rowOff>136868</xdr:rowOff>
    </xdr:to>
    <xdr:sp macro="" textlink="">
      <xdr:nvSpPr>
        <xdr:cNvPr id="259" name="楕円 258"/>
        <xdr:cNvSpPr/>
      </xdr:nvSpPr>
      <xdr:spPr>
        <a:xfrm>
          <a:off x="1968500" y="163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153395</xdr:rowOff>
    </xdr:from>
    <xdr:ext cx="599010" cy="259045"/>
    <xdr:sp macro="" textlink="">
      <xdr:nvSpPr>
        <xdr:cNvPr id="260" name="テキスト ボックス 259"/>
        <xdr:cNvSpPr txBox="1"/>
      </xdr:nvSpPr>
      <xdr:spPr>
        <a:xfrm>
          <a:off x="1719795" y="16098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102629</xdr:rowOff>
    </xdr:from>
    <xdr:to>
      <xdr:col>6</xdr:col>
      <xdr:colOff>38100</xdr:colOff>
      <xdr:row>96</xdr:row>
      <xdr:rowOff>32779</xdr:rowOff>
    </xdr:to>
    <xdr:sp macro="" textlink="">
      <xdr:nvSpPr>
        <xdr:cNvPr id="261" name="楕円 260"/>
        <xdr:cNvSpPr/>
      </xdr:nvSpPr>
      <xdr:spPr>
        <a:xfrm>
          <a:off x="1079500" y="1639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49306</xdr:rowOff>
    </xdr:from>
    <xdr:ext cx="599010" cy="259045"/>
    <xdr:sp macro="" textlink="">
      <xdr:nvSpPr>
        <xdr:cNvPr id="262" name="テキスト ボックス 261"/>
        <xdr:cNvSpPr txBox="1"/>
      </xdr:nvSpPr>
      <xdr:spPr>
        <a:xfrm>
          <a:off x="830795" y="16165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3409</xdr:rowOff>
    </xdr:from>
    <xdr:to>
      <xdr:col>55</xdr:col>
      <xdr:colOff>0</xdr:colOff>
      <xdr:row>37</xdr:row>
      <xdr:rowOff>4178</xdr:rowOff>
    </xdr:to>
    <xdr:cxnSp macro="">
      <xdr:nvCxnSpPr>
        <xdr:cNvPr id="291" name="直線コネクタ 290"/>
        <xdr:cNvCxnSpPr/>
      </xdr:nvCxnSpPr>
      <xdr:spPr>
        <a:xfrm>
          <a:off x="9639300" y="6347059"/>
          <a:ext cx="838200" cy="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3409</xdr:rowOff>
    </xdr:from>
    <xdr:to>
      <xdr:col>50</xdr:col>
      <xdr:colOff>114300</xdr:colOff>
      <xdr:row>37</xdr:row>
      <xdr:rowOff>32151</xdr:rowOff>
    </xdr:to>
    <xdr:cxnSp macro="">
      <xdr:nvCxnSpPr>
        <xdr:cNvPr id="294" name="直線コネクタ 293"/>
        <xdr:cNvCxnSpPr/>
      </xdr:nvCxnSpPr>
      <xdr:spPr>
        <a:xfrm flipV="1">
          <a:off x="8750300" y="6347059"/>
          <a:ext cx="889000" cy="2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32151</xdr:rowOff>
    </xdr:from>
    <xdr:to>
      <xdr:col>45</xdr:col>
      <xdr:colOff>177800</xdr:colOff>
      <xdr:row>37</xdr:row>
      <xdr:rowOff>45128</xdr:rowOff>
    </xdr:to>
    <xdr:cxnSp macro="">
      <xdr:nvCxnSpPr>
        <xdr:cNvPr id="297" name="直線コネクタ 296"/>
        <xdr:cNvCxnSpPr/>
      </xdr:nvCxnSpPr>
      <xdr:spPr>
        <a:xfrm flipV="1">
          <a:off x="7861300" y="6375801"/>
          <a:ext cx="889000" cy="1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45128</xdr:rowOff>
    </xdr:from>
    <xdr:to>
      <xdr:col>41</xdr:col>
      <xdr:colOff>50800</xdr:colOff>
      <xdr:row>37</xdr:row>
      <xdr:rowOff>51255</xdr:rowOff>
    </xdr:to>
    <xdr:cxnSp macro="">
      <xdr:nvCxnSpPr>
        <xdr:cNvPr id="300" name="直線コネクタ 299"/>
        <xdr:cNvCxnSpPr/>
      </xdr:nvCxnSpPr>
      <xdr:spPr>
        <a:xfrm flipV="1">
          <a:off x="6972300" y="6388778"/>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140009</xdr:rowOff>
    </xdr:from>
    <xdr:ext cx="534377" cy="259045"/>
    <xdr:sp macro="" textlink="">
      <xdr:nvSpPr>
        <xdr:cNvPr id="302" name="テキスト ボックス 301"/>
        <xdr:cNvSpPr txBox="1"/>
      </xdr:nvSpPr>
      <xdr:spPr>
        <a:xfrm>
          <a:off x="7594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4" name="テキスト ボックス 303"/>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124828</xdr:rowOff>
    </xdr:from>
    <xdr:to>
      <xdr:col>55</xdr:col>
      <xdr:colOff>50800</xdr:colOff>
      <xdr:row>37</xdr:row>
      <xdr:rowOff>54978</xdr:rowOff>
    </xdr:to>
    <xdr:sp macro="" textlink="">
      <xdr:nvSpPr>
        <xdr:cNvPr id="310" name="楕円 309"/>
        <xdr:cNvSpPr/>
      </xdr:nvSpPr>
      <xdr:spPr>
        <a:xfrm>
          <a:off x="10426700" y="629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103255</xdr:rowOff>
    </xdr:from>
    <xdr:ext cx="534377" cy="259045"/>
    <xdr:sp macro="" textlink="">
      <xdr:nvSpPr>
        <xdr:cNvPr id="311" name="補助費等該当値テキスト"/>
        <xdr:cNvSpPr txBox="1"/>
      </xdr:nvSpPr>
      <xdr:spPr>
        <a:xfrm>
          <a:off x="10528300" y="627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124059</xdr:rowOff>
    </xdr:from>
    <xdr:to>
      <xdr:col>50</xdr:col>
      <xdr:colOff>165100</xdr:colOff>
      <xdr:row>37</xdr:row>
      <xdr:rowOff>54209</xdr:rowOff>
    </xdr:to>
    <xdr:sp macro="" textlink="">
      <xdr:nvSpPr>
        <xdr:cNvPr id="312" name="楕円 311"/>
        <xdr:cNvSpPr/>
      </xdr:nvSpPr>
      <xdr:spPr>
        <a:xfrm>
          <a:off x="9588500" y="629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45336</xdr:rowOff>
    </xdr:from>
    <xdr:ext cx="534377" cy="259045"/>
    <xdr:sp macro="" textlink="">
      <xdr:nvSpPr>
        <xdr:cNvPr id="313" name="テキスト ボックス 312"/>
        <xdr:cNvSpPr txBox="1"/>
      </xdr:nvSpPr>
      <xdr:spPr>
        <a:xfrm>
          <a:off x="9372111" y="638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152801</xdr:rowOff>
    </xdr:from>
    <xdr:to>
      <xdr:col>46</xdr:col>
      <xdr:colOff>38100</xdr:colOff>
      <xdr:row>37</xdr:row>
      <xdr:rowOff>82951</xdr:rowOff>
    </xdr:to>
    <xdr:sp macro="" textlink="">
      <xdr:nvSpPr>
        <xdr:cNvPr id="314" name="楕円 313"/>
        <xdr:cNvSpPr/>
      </xdr:nvSpPr>
      <xdr:spPr>
        <a:xfrm>
          <a:off x="8699500" y="632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74078</xdr:rowOff>
    </xdr:from>
    <xdr:ext cx="534377" cy="259045"/>
    <xdr:sp macro="" textlink="">
      <xdr:nvSpPr>
        <xdr:cNvPr id="315" name="テキスト ボックス 314"/>
        <xdr:cNvSpPr txBox="1"/>
      </xdr:nvSpPr>
      <xdr:spPr>
        <a:xfrm>
          <a:off x="8483111" y="641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165778</xdr:rowOff>
    </xdr:from>
    <xdr:to>
      <xdr:col>41</xdr:col>
      <xdr:colOff>101600</xdr:colOff>
      <xdr:row>37</xdr:row>
      <xdr:rowOff>95928</xdr:rowOff>
    </xdr:to>
    <xdr:sp macro="" textlink="">
      <xdr:nvSpPr>
        <xdr:cNvPr id="316" name="楕円 315"/>
        <xdr:cNvSpPr/>
      </xdr:nvSpPr>
      <xdr:spPr>
        <a:xfrm>
          <a:off x="7810500" y="633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87055</xdr:rowOff>
    </xdr:from>
    <xdr:ext cx="534377" cy="259045"/>
    <xdr:sp macro="" textlink="">
      <xdr:nvSpPr>
        <xdr:cNvPr id="317" name="テキスト ボックス 316"/>
        <xdr:cNvSpPr txBox="1"/>
      </xdr:nvSpPr>
      <xdr:spPr>
        <a:xfrm>
          <a:off x="7594111" y="643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455</xdr:rowOff>
    </xdr:from>
    <xdr:to>
      <xdr:col>36</xdr:col>
      <xdr:colOff>165100</xdr:colOff>
      <xdr:row>37</xdr:row>
      <xdr:rowOff>102055</xdr:rowOff>
    </xdr:to>
    <xdr:sp macro="" textlink="">
      <xdr:nvSpPr>
        <xdr:cNvPr id="318" name="楕円 317"/>
        <xdr:cNvSpPr/>
      </xdr:nvSpPr>
      <xdr:spPr>
        <a:xfrm>
          <a:off x="6921500" y="634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93182</xdr:rowOff>
    </xdr:from>
    <xdr:ext cx="534377" cy="259045"/>
    <xdr:sp macro="" textlink="">
      <xdr:nvSpPr>
        <xdr:cNvPr id="319" name="テキスト ボックス 318"/>
        <xdr:cNvSpPr txBox="1"/>
      </xdr:nvSpPr>
      <xdr:spPr>
        <a:xfrm>
          <a:off x="6705111" y="643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4154</xdr:rowOff>
    </xdr:from>
    <xdr:to>
      <xdr:col>55</xdr:col>
      <xdr:colOff>0</xdr:colOff>
      <xdr:row>56</xdr:row>
      <xdr:rowOff>127356</xdr:rowOff>
    </xdr:to>
    <xdr:cxnSp macro="">
      <xdr:nvCxnSpPr>
        <xdr:cNvPr id="346" name="直線コネクタ 345"/>
        <xdr:cNvCxnSpPr/>
      </xdr:nvCxnSpPr>
      <xdr:spPr>
        <a:xfrm>
          <a:off x="9639300" y="9605354"/>
          <a:ext cx="838200" cy="1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4154</xdr:rowOff>
    </xdr:from>
    <xdr:to>
      <xdr:col>50</xdr:col>
      <xdr:colOff>114300</xdr:colOff>
      <xdr:row>56</xdr:row>
      <xdr:rowOff>148506</xdr:rowOff>
    </xdr:to>
    <xdr:cxnSp macro="">
      <xdr:nvCxnSpPr>
        <xdr:cNvPr id="349" name="直線コネクタ 348"/>
        <xdr:cNvCxnSpPr/>
      </xdr:nvCxnSpPr>
      <xdr:spPr>
        <a:xfrm flipV="1">
          <a:off x="8750300" y="9605354"/>
          <a:ext cx="889000" cy="14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117765</xdr:rowOff>
    </xdr:from>
    <xdr:ext cx="534377" cy="259045"/>
    <xdr:sp macro="" textlink="">
      <xdr:nvSpPr>
        <xdr:cNvPr id="351" name="テキスト ボックス 350"/>
        <xdr:cNvSpPr txBox="1"/>
      </xdr:nvSpPr>
      <xdr:spPr>
        <a:xfrm>
          <a:off x="9372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4990</xdr:rowOff>
    </xdr:from>
    <xdr:to>
      <xdr:col>45</xdr:col>
      <xdr:colOff>177800</xdr:colOff>
      <xdr:row>56</xdr:row>
      <xdr:rowOff>148506</xdr:rowOff>
    </xdr:to>
    <xdr:cxnSp macro="">
      <xdr:nvCxnSpPr>
        <xdr:cNvPr id="352" name="直線コネクタ 351"/>
        <xdr:cNvCxnSpPr/>
      </xdr:nvCxnSpPr>
      <xdr:spPr>
        <a:xfrm>
          <a:off x="7861300" y="9606190"/>
          <a:ext cx="889000" cy="14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126043</xdr:rowOff>
    </xdr:from>
    <xdr:to>
      <xdr:col>41</xdr:col>
      <xdr:colOff>50800</xdr:colOff>
      <xdr:row>56</xdr:row>
      <xdr:rowOff>4990</xdr:rowOff>
    </xdr:to>
    <xdr:cxnSp macro="">
      <xdr:nvCxnSpPr>
        <xdr:cNvPr id="355" name="直線コネクタ 354"/>
        <xdr:cNvCxnSpPr/>
      </xdr:nvCxnSpPr>
      <xdr:spPr>
        <a:xfrm>
          <a:off x="6972300" y="9555793"/>
          <a:ext cx="889000" cy="5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133808</xdr:rowOff>
    </xdr:from>
    <xdr:ext cx="534377" cy="259045"/>
    <xdr:sp macro="" textlink="">
      <xdr:nvSpPr>
        <xdr:cNvPr id="357" name="テキスト ボックス 356"/>
        <xdr:cNvSpPr txBox="1"/>
      </xdr:nvSpPr>
      <xdr:spPr>
        <a:xfrm>
          <a:off x="7594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37088</xdr:rowOff>
    </xdr:from>
    <xdr:ext cx="599010" cy="259045"/>
    <xdr:sp macro="" textlink="">
      <xdr:nvSpPr>
        <xdr:cNvPr id="359" name="テキスト ボックス 358"/>
        <xdr:cNvSpPr txBox="1"/>
      </xdr:nvSpPr>
      <xdr:spPr>
        <a:xfrm>
          <a:off x="6672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76556</xdr:rowOff>
    </xdr:from>
    <xdr:to>
      <xdr:col>55</xdr:col>
      <xdr:colOff>50800</xdr:colOff>
      <xdr:row>57</xdr:row>
      <xdr:rowOff>6706</xdr:rowOff>
    </xdr:to>
    <xdr:sp macro="" textlink="">
      <xdr:nvSpPr>
        <xdr:cNvPr id="365" name="楕円 364"/>
        <xdr:cNvSpPr/>
      </xdr:nvSpPr>
      <xdr:spPr>
        <a:xfrm>
          <a:off x="10426700" y="967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54983</xdr:rowOff>
    </xdr:from>
    <xdr:ext cx="534377" cy="259045"/>
    <xdr:sp macro="" textlink="">
      <xdr:nvSpPr>
        <xdr:cNvPr id="366" name="普通建設事業費該当値テキスト"/>
        <xdr:cNvSpPr txBox="1"/>
      </xdr:nvSpPr>
      <xdr:spPr>
        <a:xfrm>
          <a:off x="10528300" y="965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124804</xdr:rowOff>
    </xdr:from>
    <xdr:to>
      <xdr:col>50</xdr:col>
      <xdr:colOff>165100</xdr:colOff>
      <xdr:row>56</xdr:row>
      <xdr:rowOff>54954</xdr:rowOff>
    </xdr:to>
    <xdr:sp macro="" textlink="">
      <xdr:nvSpPr>
        <xdr:cNvPr id="367" name="楕円 366"/>
        <xdr:cNvSpPr/>
      </xdr:nvSpPr>
      <xdr:spPr>
        <a:xfrm>
          <a:off x="9588500" y="955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71481</xdr:rowOff>
    </xdr:from>
    <xdr:ext cx="599010" cy="259045"/>
    <xdr:sp macro="" textlink="">
      <xdr:nvSpPr>
        <xdr:cNvPr id="368" name="テキスト ボックス 367"/>
        <xdr:cNvSpPr txBox="1"/>
      </xdr:nvSpPr>
      <xdr:spPr>
        <a:xfrm>
          <a:off x="9339795" y="932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97706</xdr:rowOff>
    </xdr:from>
    <xdr:to>
      <xdr:col>46</xdr:col>
      <xdr:colOff>38100</xdr:colOff>
      <xdr:row>57</xdr:row>
      <xdr:rowOff>27856</xdr:rowOff>
    </xdr:to>
    <xdr:sp macro="" textlink="">
      <xdr:nvSpPr>
        <xdr:cNvPr id="369" name="楕円 368"/>
        <xdr:cNvSpPr/>
      </xdr:nvSpPr>
      <xdr:spPr>
        <a:xfrm>
          <a:off x="8699500" y="969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18983</xdr:rowOff>
    </xdr:from>
    <xdr:ext cx="534377" cy="259045"/>
    <xdr:sp macro="" textlink="">
      <xdr:nvSpPr>
        <xdr:cNvPr id="370" name="テキスト ボックス 369"/>
        <xdr:cNvSpPr txBox="1"/>
      </xdr:nvSpPr>
      <xdr:spPr>
        <a:xfrm>
          <a:off x="8483111" y="979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125640</xdr:rowOff>
    </xdr:from>
    <xdr:to>
      <xdr:col>41</xdr:col>
      <xdr:colOff>101600</xdr:colOff>
      <xdr:row>56</xdr:row>
      <xdr:rowOff>55790</xdr:rowOff>
    </xdr:to>
    <xdr:sp macro="" textlink="">
      <xdr:nvSpPr>
        <xdr:cNvPr id="371" name="楕円 370"/>
        <xdr:cNvSpPr/>
      </xdr:nvSpPr>
      <xdr:spPr>
        <a:xfrm>
          <a:off x="7810500" y="955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72317</xdr:rowOff>
    </xdr:from>
    <xdr:ext cx="599010" cy="259045"/>
    <xdr:sp macro="" textlink="">
      <xdr:nvSpPr>
        <xdr:cNvPr id="372" name="テキスト ボックス 371"/>
        <xdr:cNvSpPr txBox="1"/>
      </xdr:nvSpPr>
      <xdr:spPr>
        <a:xfrm>
          <a:off x="7561795" y="933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75243</xdr:rowOff>
    </xdr:from>
    <xdr:to>
      <xdr:col>36</xdr:col>
      <xdr:colOff>165100</xdr:colOff>
      <xdr:row>56</xdr:row>
      <xdr:rowOff>5393</xdr:rowOff>
    </xdr:to>
    <xdr:sp macro="" textlink="">
      <xdr:nvSpPr>
        <xdr:cNvPr id="373" name="楕円 372"/>
        <xdr:cNvSpPr/>
      </xdr:nvSpPr>
      <xdr:spPr>
        <a:xfrm>
          <a:off x="6921500" y="950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21920</xdr:rowOff>
    </xdr:from>
    <xdr:ext cx="599010" cy="259045"/>
    <xdr:sp macro="" textlink="">
      <xdr:nvSpPr>
        <xdr:cNvPr id="374" name="テキスト ボックス 373"/>
        <xdr:cNvSpPr txBox="1"/>
      </xdr:nvSpPr>
      <xdr:spPr>
        <a:xfrm>
          <a:off x="6672795" y="9280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27366</xdr:rowOff>
    </xdr:from>
    <xdr:to>
      <xdr:col>55</xdr:col>
      <xdr:colOff>0</xdr:colOff>
      <xdr:row>77</xdr:row>
      <xdr:rowOff>79449</xdr:rowOff>
    </xdr:to>
    <xdr:cxnSp macro="">
      <xdr:nvCxnSpPr>
        <xdr:cNvPr id="401" name="直線コネクタ 400"/>
        <xdr:cNvCxnSpPr/>
      </xdr:nvCxnSpPr>
      <xdr:spPr>
        <a:xfrm>
          <a:off x="9639300" y="13229016"/>
          <a:ext cx="838200" cy="5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14465</xdr:rowOff>
    </xdr:from>
    <xdr:ext cx="534377" cy="259045"/>
    <xdr:sp macro="" textlink="">
      <xdr:nvSpPr>
        <xdr:cNvPr id="402" name="普通建設事業費 （ うち新規整備　）平均値テキスト"/>
        <xdr:cNvSpPr txBox="1"/>
      </xdr:nvSpPr>
      <xdr:spPr>
        <a:xfrm>
          <a:off x="10528300" y="13216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27366</xdr:rowOff>
    </xdr:from>
    <xdr:to>
      <xdr:col>50</xdr:col>
      <xdr:colOff>114300</xdr:colOff>
      <xdr:row>77</xdr:row>
      <xdr:rowOff>147134</xdr:rowOff>
    </xdr:to>
    <xdr:cxnSp macro="">
      <xdr:nvCxnSpPr>
        <xdr:cNvPr id="404" name="直線コネクタ 403"/>
        <xdr:cNvCxnSpPr/>
      </xdr:nvCxnSpPr>
      <xdr:spPr>
        <a:xfrm flipV="1">
          <a:off x="8750300" y="13229016"/>
          <a:ext cx="889000" cy="11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106080</xdr:rowOff>
    </xdr:from>
    <xdr:ext cx="534377" cy="259045"/>
    <xdr:sp macro="" textlink="">
      <xdr:nvSpPr>
        <xdr:cNvPr id="406" name="テキスト ボックス 405"/>
        <xdr:cNvSpPr txBox="1"/>
      </xdr:nvSpPr>
      <xdr:spPr>
        <a:xfrm>
          <a:off x="9372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105749</xdr:rowOff>
    </xdr:from>
    <xdr:to>
      <xdr:col>45</xdr:col>
      <xdr:colOff>177800</xdr:colOff>
      <xdr:row>77</xdr:row>
      <xdr:rowOff>147134</xdr:rowOff>
    </xdr:to>
    <xdr:cxnSp macro="">
      <xdr:nvCxnSpPr>
        <xdr:cNvPr id="407" name="直線コネクタ 406"/>
        <xdr:cNvCxnSpPr/>
      </xdr:nvCxnSpPr>
      <xdr:spPr>
        <a:xfrm>
          <a:off x="7861300" y="12964499"/>
          <a:ext cx="889000" cy="38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105749</xdr:rowOff>
    </xdr:from>
    <xdr:to>
      <xdr:col>41</xdr:col>
      <xdr:colOff>50800</xdr:colOff>
      <xdr:row>77</xdr:row>
      <xdr:rowOff>84379</xdr:rowOff>
    </xdr:to>
    <xdr:cxnSp macro="">
      <xdr:nvCxnSpPr>
        <xdr:cNvPr id="410" name="直線コネクタ 409"/>
        <xdr:cNvCxnSpPr/>
      </xdr:nvCxnSpPr>
      <xdr:spPr>
        <a:xfrm flipV="1">
          <a:off x="6972300" y="12964499"/>
          <a:ext cx="889000" cy="32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154908</xdr:rowOff>
    </xdr:from>
    <xdr:ext cx="534377" cy="259045"/>
    <xdr:sp macro="" textlink="">
      <xdr:nvSpPr>
        <xdr:cNvPr id="412" name="テキスト ボックス 411"/>
        <xdr:cNvSpPr txBox="1"/>
      </xdr:nvSpPr>
      <xdr:spPr>
        <a:xfrm>
          <a:off x="7594111" y="1318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28649</xdr:rowOff>
    </xdr:from>
    <xdr:to>
      <xdr:col>55</xdr:col>
      <xdr:colOff>50800</xdr:colOff>
      <xdr:row>77</xdr:row>
      <xdr:rowOff>130249</xdr:rowOff>
    </xdr:to>
    <xdr:sp macro="" textlink="">
      <xdr:nvSpPr>
        <xdr:cNvPr id="420" name="楕円 419"/>
        <xdr:cNvSpPr/>
      </xdr:nvSpPr>
      <xdr:spPr>
        <a:xfrm>
          <a:off x="10426700" y="1323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51526</xdr:rowOff>
    </xdr:from>
    <xdr:ext cx="534377" cy="259045"/>
    <xdr:sp macro="" textlink="">
      <xdr:nvSpPr>
        <xdr:cNvPr id="421" name="普通建設事業費 （ うち新規整備　）該当値テキスト"/>
        <xdr:cNvSpPr txBox="1"/>
      </xdr:nvSpPr>
      <xdr:spPr>
        <a:xfrm>
          <a:off x="10528300" y="1308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148016</xdr:rowOff>
    </xdr:from>
    <xdr:to>
      <xdr:col>50</xdr:col>
      <xdr:colOff>165100</xdr:colOff>
      <xdr:row>77</xdr:row>
      <xdr:rowOff>78166</xdr:rowOff>
    </xdr:to>
    <xdr:sp macro="" textlink="">
      <xdr:nvSpPr>
        <xdr:cNvPr id="422" name="楕円 421"/>
        <xdr:cNvSpPr/>
      </xdr:nvSpPr>
      <xdr:spPr>
        <a:xfrm>
          <a:off x="9588500" y="1317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94693</xdr:rowOff>
    </xdr:from>
    <xdr:ext cx="534377" cy="259045"/>
    <xdr:sp macro="" textlink="">
      <xdr:nvSpPr>
        <xdr:cNvPr id="423" name="テキスト ボックス 422"/>
        <xdr:cNvSpPr txBox="1"/>
      </xdr:nvSpPr>
      <xdr:spPr>
        <a:xfrm>
          <a:off x="9372111" y="1295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96334</xdr:rowOff>
    </xdr:from>
    <xdr:to>
      <xdr:col>46</xdr:col>
      <xdr:colOff>38100</xdr:colOff>
      <xdr:row>78</xdr:row>
      <xdr:rowOff>26484</xdr:rowOff>
    </xdr:to>
    <xdr:sp macro="" textlink="">
      <xdr:nvSpPr>
        <xdr:cNvPr id="424" name="楕円 423"/>
        <xdr:cNvSpPr/>
      </xdr:nvSpPr>
      <xdr:spPr>
        <a:xfrm>
          <a:off x="8699500" y="1329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17611</xdr:rowOff>
    </xdr:from>
    <xdr:ext cx="534377" cy="259045"/>
    <xdr:sp macro="" textlink="">
      <xdr:nvSpPr>
        <xdr:cNvPr id="425" name="テキスト ボックス 424"/>
        <xdr:cNvSpPr txBox="1"/>
      </xdr:nvSpPr>
      <xdr:spPr>
        <a:xfrm>
          <a:off x="8483111" y="1339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54949</xdr:rowOff>
    </xdr:from>
    <xdr:to>
      <xdr:col>41</xdr:col>
      <xdr:colOff>101600</xdr:colOff>
      <xdr:row>75</xdr:row>
      <xdr:rowOff>156549</xdr:rowOff>
    </xdr:to>
    <xdr:sp macro="" textlink="">
      <xdr:nvSpPr>
        <xdr:cNvPr id="426" name="楕円 425"/>
        <xdr:cNvSpPr/>
      </xdr:nvSpPr>
      <xdr:spPr>
        <a:xfrm>
          <a:off x="7810500" y="1291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1626</xdr:rowOff>
    </xdr:from>
    <xdr:ext cx="534377" cy="259045"/>
    <xdr:sp macro="" textlink="">
      <xdr:nvSpPr>
        <xdr:cNvPr id="427" name="テキスト ボックス 426"/>
        <xdr:cNvSpPr txBox="1"/>
      </xdr:nvSpPr>
      <xdr:spPr>
        <a:xfrm>
          <a:off x="7594111" y="1268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33579</xdr:rowOff>
    </xdr:from>
    <xdr:to>
      <xdr:col>36</xdr:col>
      <xdr:colOff>165100</xdr:colOff>
      <xdr:row>77</xdr:row>
      <xdr:rowOff>135179</xdr:rowOff>
    </xdr:to>
    <xdr:sp macro="" textlink="">
      <xdr:nvSpPr>
        <xdr:cNvPr id="428" name="楕円 427"/>
        <xdr:cNvSpPr/>
      </xdr:nvSpPr>
      <xdr:spPr>
        <a:xfrm>
          <a:off x="6921500" y="132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126306</xdr:rowOff>
    </xdr:from>
    <xdr:ext cx="534377" cy="259045"/>
    <xdr:sp macro="" textlink="">
      <xdr:nvSpPr>
        <xdr:cNvPr id="429" name="テキスト ボックス 428"/>
        <xdr:cNvSpPr txBox="1"/>
      </xdr:nvSpPr>
      <xdr:spPr>
        <a:xfrm>
          <a:off x="6705111" y="1332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89582</xdr:rowOff>
    </xdr:from>
    <xdr:to>
      <xdr:col>55</xdr:col>
      <xdr:colOff>0</xdr:colOff>
      <xdr:row>97</xdr:row>
      <xdr:rowOff>30767</xdr:rowOff>
    </xdr:to>
    <xdr:cxnSp macro="">
      <xdr:nvCxnSpPr>
        <xdr:cNvPr id="460" name="直線コネクタ 459"/>
        <xdr:cNvCxnSpPr/>
      </xdr:nvCxnSpPr>
      <xdr:spPr>
        <a:xfrm>
          <a:off x="9639300" y="16548782"/>
          <a:ext cx="838200" cy="11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89582</xdr:rowOff>
    </xdr:from>
    <xdr:to>
      <xdr:col>50</xdr:col>
      <xdr:colOff>114300</xdr:colOff>
      <xdr:row>97</xdr:row>
      <xdr:rowOff>58471</xdr:rowOff>
    </xdr:to>
    <xdr:cxnSp macro="">
      <xdr:nvCxnSpPr>
        <xdr:cNvPr id="463" name="直線コネクタ 462"/>
        <xdr:cNvCxnSpPr/>
      </xdr:nvCxnSpPr>
      <xdr:spPr>
        <a:xfrm flipV="1">
          <a:off x="8750300" y="16548782"/>
          <a:ext cx="889000" cy="14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159573</xdr:rowOff>
    </xdr:from>
    <xdr:ext cx="534377" cy="259045"/>
    <xdr:sp macro="" textlink="">
      <xdr:nvSpPr>
        <xdr:cNvPr id="465" name="テキスト ボックス 464"/>
        <xdr:cNvSpPr txBox="1"/>
      </xdr:nvSpPr>
      <xdr:spPr>
        <a:xfrm>
          <a:off x="9372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58471</xdr:rowOff>
    </xdr:from>
    <xdr:to>
      <xdr:col>45</xdr:col>
      <xdr:colOff>177800</xdr:colOff>
      <xdr:row>97</xdr:row>
      <xdr:rowOff>117275</xdr:rowOff>
    </xdr:to>
    <xdr:cxnSp macro="">
      <xdr:nvCxnSpPr>
        <xdr:cNvPr id="466" name="直線コネクタ 465"/>
        <xdr:cNvCxnSpPr/>
      </xdr:nvCxnSpPr>
      <xdr:spPr>
        <a:xfrm flipV="1">
          <a:off x="7861300" y="16689121"/>
          <a:ext cx="889000" cy="5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109209</xdr:rowOff>
    </xdr:from>
    <xdr:to>
      <xdr:col>41</xdr:col>
      <xdr:colOff>50800</xdr:colOff>
      <xdr:row>97</xdr:row>
      <xdr:rowOff>117275</xdr:rowOff>
    </xdr:to>
    <xdr:cxnSp macro="">
      <xdr:nvCxnSpPr>
        <xdr:cNvPr id="469" name="直線コネクタ 468"/>
        <xdr:cNvCxnSpPr/>
      </xdr:nvCxnSpPr>
      <xdr:spPr>
        <a:xfrm>
          <a:off x="6972300" y="16225509"/>
          <a:ext cx="889000" cy="52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1" name="テキスト ボックス 470"/>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89741</xdr:rowOff>
    </xdr:from>
    <xdr:ext cx="534377" cy="259045"/>
    <xdr:sp macro="" textlink="">
      <xdr:nvSpPr>
        <xdr:cNvPr id="473" name="テキスト ボックス 472"/>
        <xdr:cNvSpPr txBox="1"/>
      </xdr:nvSpPr>
      <xdr:spPr>
        <a:xfrm>
          <a:off x="6705111" y="1672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151417</xdr:rowOff>
    </xdr:from>
    <xdr:to>
      <xdr:col>55</xdr:col>
      <xdr:colOff>50800</xdr:colOff>
      <xdr:row>97</xdr:row>
      <xdr:rowOff>81567</xdr:rowOff>
    </xdr:to>
    <xdr:sp macro="" textlink="">
      <xdr:nvSpPr>
        <xdr:cNvPr id="479" name="楕円 478"/>
        <xdr:cNvSpPr/>
      </xdr:nvSpPr>
      <xdr:spPr>
        <a:xfrm>
          <a:off x="10426700" y="1661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129844</xdr:rowOff>
    </xdr:from>
    <xdr:ext cx="534377" cy="259045"/>
    <xdr:sp macro="" textlink="">
      <xdr:nvSpPr>
        <xdr:cNvPr id="480" name="普通建設事業費 （ うち更新整備　）該当値テキスト"/>
        <xdr:cNvSpPr txBox="1"/>
      </xdr:nvSpPr>
      <xdr:spPr>
        <a:xfrm>
          <a:off x="10528300" y="1658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38782</xdr:rowOff>
    </xdr:from>
    <xdr:to>
      <xdr:col>50</xdr:col>
      <xdr:colOff>165100</xdr:colOff>
      <xdr:row>96</xdr:row>
      <xdr:rowOff>140382</xdr:rowOff>
    </xdr:to>
    <xdr:sp macro="" textlink="">
      <xdr:nvSpPr>
        <xdr:cNvPr id="481" name="楕円 480"/>
        <xdr:cNvSpPr/>
      </xdr:nvSpPr>
      <xdr:spPr>
        <a:xfrm>
          <a:off x="9588500" y="164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156909</xdr:rowOff>
    </xdr:from>
    <xdr:ext cx="534377" cy="259045"/>
    <xdr:sp macro="" textlink="">
      <xdr:nvSpPr>
        <xdr:cNvPr id="482" name="テキスト ボックス 481"/>
        <xdr:cNvSpPr txBox="1"/>
      </xdr:nvSpPr>
      <xdr:spPr>
        <a:xfrm>
          <a:off x="9372111" y="1627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7671</xdr:rowOff>
    </xdr:from>
    <xdr:to>
      <xdr:col>46</xdr:col>
      <xdr:colOff>38100</xdr:colOff>
      <xdr:row>97</xdr:row>
      <xdr:rowOff>109271</xdr:rowOff>
    </xdr:to>
    <xdr:sp macro="" textlink="">
      <xdr:nvSpPr>
        <xdr:cNvPr id="483" name="楕円 482"/>
        <xdr:cNvSpPr/>
      </xdr:nvSpPr>
      <xdr:spPr>
        <a:xfrm>
          <a:off x="8699500" y="1663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100398</xdr:rowOff>
    </xdr:from>
    <xdr:ext cx="534377" cy="259045"/>
    <xdr:sp macro="" textlink="">
      <xdr:nvSpPr>
        <xdr:cNvPr id="484" name="テキスト ボックス 483"/>
        <xdr:cNvSpPr txBox="1"/>
      </xdr:nvSpPr>
      <xdr:spPr>
        <a:xfrm>
          <a:off x="8483111" y="1673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66475</xdr:rowOff>
    </xdr:from>
    <xdr:to>
      <xdr:col>41</xdr:col>
      <xdr:colOff>101600</xdr:colOff>
      <xdr:row>97</xdr:row>
      <xdr:rowOff>168075</xdr:rowOff>
    </xdr:to>
    <xdr:sp macro="" textlink="">
      <xdr:nvSpPr>
        <xdr:cNvPr id="485" name="楕円 484"/>
        <xdr:cNvSpPr/>
      </xdr:nvSpPr>
      <xdr:spPr>
        <a:xfrm>
          <a:off x="7810500" y="166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159202</xdr:rowOff>
    </xdr:from>
    <xdr:ext cx="534377" cy="259045"/>
    <xdr:sp macro="" textlink="">
      <xdr:nvSpPr>
        <xdr:cNvPr id="486" name="テキスト ボックス 485"/>
        <xdr:cNvSpPr txBox="1"/>
      </xdr:nvSpPr>
      <xdr:spPr>
        <a:xfrm>
          <a:off x="7594111" y="1678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58409</xdr:rowOff>
    </xdr:from>
    <xdr:to>
      <xdr:col>36</xdr:col>
      <xdr:colOff>165100</xdr:colOff>
      <xdr:row>94</xdr:row>
      <xdr:rowOff>160009</xdr:rowOff>
    </xdr:to>
    <xdr:sp macro="" textlink="">
      <xdr:nvSpPr>
        <xdr:cNvPr id="487" name="楕円 486"/>
        <xdr:cNvSpPr/>
      </xdr:nvSpPr>
      <xdr:spPr>
        <a:xfrm>
          <a:off x="6921500" y="1617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5086</xdr:rowOff>
    </xdr:from>
    <xdr:ext cx="534377" cy="259045"/>
    <xdr:sp macro="" textlink="">
      <xdr:nvSpPr>
        <xdr:cNvPr id="488" name="テキスト ボックス 487"/>
        <xdr:cNvSpPr txBox="1"/>
      </xdr:nvSpPr>
      <xdr:spPr>
        <a:xfrm>
          <a:off x="6705111" y="1594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120320</xdr:rowOff>
    </xdr:from>
    <xdr:to>
      <xdr:col>85</xdr:col>
      <xdr:colOff>127000</xdr:colOff>
      <xdr:row>37</xdr:row>
      <xdr:rowOff>153594</xdr:rowOff>
    </xdr:to>
    <xdr:cxnSp macro="">
      <xdr:nvCxnSpPr>
        <xdr:cNvPr id="517" name="直線コネクタ 516"/>
        <xdr:cNvCxnSpPr/>
      </xdr:nvCxnSpPr>
      <xdr:spPr>
        <a:xfrm flipV="1">
          <a:off x="15481300" y="6292520"/>
          <a:ext cx="838200" cy="20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27830</xdr:rowOff>
    </xdr:from>
    <xdr:ext cx="469744" cy="259045"/>
    <xdr:sp macro="" textlink="">
      <xdr:nvSpPr>
        <xdr:cNvPr id="518" name="災害復旧事業費平均値テキスト"/>
        <xdr:cNvSpPr txBox="1"/>
      </xdr:nvSpPr>
      <xdr:spPr>
        <a:xfrm>
          <a:off x="16370300" y="6542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153594</xdr:rowOff>
    </xdr:from>
    <xdr:to>
      <xdr:col>81</xdr:col>
      <xdr:colOff>50800</xdr:colOff>
      <xdr:row>38</xdr:row>
      <xdr:rowOff>137617</xdr:rowOff>
    </xdr:to>
    <xdr:cxnSp macro="">
      <xdr:nvCxnSpPr>
        <xdr:cNvPr id="520" name="直線コネクタ 519"/>
        <xdr:cNvCxnSpPr/>
      </xdr:nvCxnSpPr>
      <xdr:spPr>
        <a:xfrm flipV="1">
          <a:off x="14592300" y="6497244"/>
          <a:ext cx="889000" cy="15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18622</xdr:rowOff>
    </xdr:from>
    <xdr:ext cx="469744" cy="259045"/>
    <xdr:sp macro="" textlink="">
      <xdr:nvSpPr>
        <xdr:cNvPr id="522" name="テキスト ボックス 521"/>
        <xdr:cNvSpPr txBox="1"/>
      </xdr:nvSpPr>
      <xdr:spPr>
        <a:xfrm>
          <a:off x="15246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137617</xdr:rowOff>
    </xdr:from>
    <xdr:to>
      <xdr:col>76</xdr:col>
      <xdr:colOff>114300</xdr:colOff>
      <xdr:row>38</xdr:row>
      <xdr:rowOff>164757</xdr:rowOff>
    </xdr:to>
    <xdr:cxnSp macro="">
      <xdr:nvCxnSpPr>
        <xdr:cNvPr id="523" name="直線コネクタ 522"/>
        <xdr:cNvCxnSpPr/>
      </xdr:nvCxnSpPr>
      <xdr:spPr>
        <a:xfrm flipV="1">
          <a:off x="13703300" y="6652717"/>
          <a:ext cx="889000" cy="2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33062</xdr:rowOff>
    </xdr:from>
    <xdr:ext cx="469744" cy="259045"/>
    <xdr:sp macro="" textlink="">
      <xdr:nvSpPr>
        <xdr:cNvPr id="525" name="テキスト ボックス 524"/>
        <xdr:cNvSpPr txBox="1"/>
      </xdr:nvSpPr>
      <xdr:spPr>
        <a:xfrm>
          <a:off x="14357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138417</xdr:rowOff>
    </xdr:from>
    <xdr:to>
      <xdr:col>71</xdr:col>
      <xdr:colOff>177800</xdr:colOff>
      <xdr:row>38</xdr:row>
      <xdr:rowOff>164757</xdr:rowOff>
    </xdr:to>
    <xdr:cxnSp macro="">
      <xdr:nvCxnSpPr>
        <xdr:cNvPr id="526" name="直線コネクタ 525"/>
        <xdr:cNvCxnSpPr/>
      </xdr:nvCxnSpPr>
      <xdr:spPr>
        <a:xfrm>
          <a:off x="12814300" y="6653517"/>
          <a:ext cx="889000" cy="2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69520</xdr:rowOff>
    </xdr:from>
    <xdr:to>
      <xdr:col>85</xdr:col>
      <xdr:colOff>177800</xdr:colOff>
      <xdr:row>36</xdr:row>
      <xdr:rowOff>171120</xdr:rowOff>
    </xdr:to>
    <xdr:sp macro="" textlink="">
      <xdr:nvSpPr>
        <xdr:cNvPr id="536" name="楕円 535"/>
        <xdr:cNvSpPr/>
      </xdr:nvSpPr>
      <xdr:spPr>
        <a:xfrm>
          <a:off x="16268700" y="62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92397</xdr:rowOff>
    </xdr:from>
    <xdr:ext cx="534377" cy="259045"/>
    <xdr:sp macro="" textlink="">
      <xdr:nvSpPr>
        <xdr:cNvPr id="537" name="災害復旧事業費該当値テキスト"/>
        <xdr:cNvSpPr txBox="1"/>
      </xdr:nvSpPr>
      <xdr:spPr>
        <a:xfrm>
          <a:off x="16370300" y="609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102794</xdr:rowOff>
    </xdr:from>
    <xdr:to>
      <xdr:col>81</xdr:col>
      <xdr:colOff>101600</xdr:colOff>
      <xdr:row>38</xdr:row>
      <xdr:rowOff>32944</xdr:rowOff>
    </xdr:to>
    <xdr:sp macro="" textlink="">
      <xdr:nvSpPr>
        <xdr:cNvPr id="538" name="楕円 537"/>
        <xdr:cNvSpPr/>
      </xdr:nvSpPr>
      <xdr:spPr>
        <a:xfrm>
          <a:off x="15430500" y="644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49471</xdr:rowOff>
    </xdr:from>
    <xdr:ext cx="534377" cy="259045"/>
    <xdr:sp macro="" textlink="">
      <xdr:nvSpPr>
        <xdr:cNvPr id="539" name="テキスト ボックス 538"/>
        <xdr:cNvSpPr txBox="1"/>
      </xdr:nvSpPr>
      <xdr:spPr>
        <a:xfrm>
          <a:off x="15214111" y="622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86817</xdr:rowOff>
    </xdr:from>
    <xdr:to>
      <xdr:col>76</xdr:col>
      <xdr:colOff>165100</xdr:colOff>
      <xdr:row>39</xdr:row>
      <xdr:rowOff>16967</xdr:rowOff>
    </xdr:to>
    <xdr:sp macro="" textlink="">
      <xdr:nvSpPr>
        <xdr:cNvPr id="540" name="楕円 539"/>
        <xdr:cNvSpPr/>
      </xdr:nvSpPr>
      <xdr:spPr>
        <a:xfrm>
          <a:off x="14541500" y="660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33494</xdr:rowOff>
    </xdr:from>
    <xdr:ext cx="469744" cy="259045"/>
    <xdr:sp macro="" textlink="">
      <xdr:nvSpPr>
        <xdr:cNvPr id="541" name="テキスト ボックス 540"/>
        <xdr:cNvSpPr txBox="1"/>
      </xdr:nvSpPr>
      <xdr:spPr>
        <a:xfrm>
          <a:off x="14357428" y="637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113957</xdr:rowOff>
    </xdr:from>
    <xdr:to>
      <xdr:col>72</xdr:col>
      <xdr:colOff>38100</xdr:colOff>
      <xdr:row>39</xdr:row>
      <xdr:rowOff>44107</xdr:rowOff>
    </xdr:to>
    <xdr:sp macro="" textlink="">
      <xdr:nvSpPr>
        <xdr:cNvPr id="542" name="楕円 541"/>
        <xdr:cNvSpPr/>
      </xdr:nvSpPr>
      <xdr:spPr>
        <a:xfrm>
          <a:off x="13652500" y="662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35234</xdr:rowOff>
    </xdr:from>
    <xdr:ext cx="469744" cy="259045"/>
    <xdr:sp macro="" textlink="">
      <xdr:nvSpPr>
        <xdr:cNvPr id="543" name="テキスト ボックス 542"/>
        <xdr:cNvSpPr txBox="1"/>
      </xdr:nvSpPr>
      <xdr:spPr>
        <a:xfrm>
          <a:off x="13468428" y="672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87617</xdr:rowOff>
    </xdr:from>
    <xdr:to>
      <xdr:col>67</xdr:col>
      <xdr:colOff>101600</xdr:colOff>
      <xdr:row>39</xdr:row>
      <xdr:rowOff>17767</xdr:rowOff>
    </xdr:to>
    <xdr:sp macro="" textlink="">
      <xdr:nvSpPr>
        <xdr:cNvPr id="544" name="楕円 543"/>
        <xdr:cNvSpPr/>
      </xdr:nvSpPr>
      <xdr:spPr>
        <a:xfrm>
          <a:off x="12763500" y="660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8894</xdr:rowOff>
    </xdr:from>
    <xdr:ext cx="469744" cy="259045"/>
    <xdr:sp macro="" textlink="">
      <xdr:nvSpPr>
        <xdr:cNvPr id="545" name="テキスト ボックス 544"/>
        <xdr:cNvSpPr txBox="1"/>
      </xdr:nvSpPr>
      <xdr:spPr>
        <a:xfrm>
          <a:off x="12579428" y="669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71349</xdr:rowOff>
    </xdr:from>
    <xdr:to>
      <xdr:col>85</xdr:col>
      <xdr:colOff>127000</xdr:colOff>
      <xdr:row>77</xdr:row>
      <xdr:rowOff>74061</xdr:rowOff>
    </xdr:to>
    <xdr:cxnSp macro="">
      <xdr:nvCxnSpPr>
        <xdr:cNvPr id="631" name="直線コネクタ 630"/>
        <xdr:cNvCxnSpPr/>
      </xdr:nvCxnSpPr>
      <xdr:spPr>
        <a:xfrm>
          <a:off x="15481300" y="13272999"/>
          <a:ext cx="838200" cy="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32" name="公債費平均値テキスト"/>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62902</xdr:rowOff>
    </xdr:from>
    <xdr:to>
      <xdr:col>81</xdr:col>
      <xdr:colOff>50800</xdr:colOff>
      <xdr:row>77</xdr:row>
      <xdr:rowOff>71349</xdr:rowOff>
    </xdr:to>
    <xdr:cxnSp macro="">
      <xdr:nvCxnSpPr>
        <xdr:cNvPr id="634" name="直線コネクタ 633"/>
        <xdr:cNvCxnSpPr/>
      </xdr:nvCxnSpPr>
      <xdr:spPr>
        <a:xfrm>
          <a:off x="14592300" y="13264552"/>
          <a:ext cx="889000" cy="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162352</xdr:rowOff>
    </xdr:from>
    <xdr:ext cx="534377" cy="259045"/>
    <xdr:sp macro="" textlink="">
      <xdr:nvSpPr>
        <xdr:cNvPr id="636" name="テキスト ボックス 635"/>
        <xdr:cNvSpPr txBox="1"/>
      </xdr:nvSpPr>
      <xdr:spPr>
        <a:xfrm>
          <a:off x="15214111" y="133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45563</xdr:rowOff>
    </xdr:from>
    <xdr:to>
      <xdr:col>76</xdr:col>
      <xdr:colOff>114300</xdr:colOff>
      <xdr:row>77</xdr:row>
      <xdr:rowOff>62902</xdr:rowOff>
    </xdr:to>
    <xdr:cxnSp macro="">
      <xdr:nvCxnSpPr>
        <xdr:cNvPr id="637" name="直線コネクタ 636"/>
        <xdr:cNvCxnSpPr/>
      </xdr:nvCxnSpPr>
      <xdr:spPr>
        <a:xfrm>
          <a:off x="13703300" y="13247213"/>
          <a:ext cx="889000" cy="1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39" name="テキスト ボックス 638"/>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2680</xdr:rowOff>
    </xdr:from>
    <xdr:to>
      <xdr:col>71</xdr:col>
      <xdr:colOff>177800</xdr:colOff>
      <xdr:row>77</xdr:row>
      <xdr:rowOff>45563</xdr:rowOff>
    </xdr:to>
    <xdr:cxnSp macro="">
      <xdr:nvCxnSpPr>
        <xdr:cNvPr id="640" name="直線コネクタ 639"/>
        <xdr:cNvCxnSpPr/>
      </xdr:nvCxnSpPr>
      <xdr:spPr>
        <a:xfrm>
          <a:off x="12814300" y="13204330"/>
          <a:ext cx="889000" cy="4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160146</xdr:rowOff>
    </xdr:from>
    <xdr:ext cx="534377" cy="259045"/>
    <xdr:sp macro="" textlink="">
      <xdr:nvSpPr>
        <xdr:cNvPr id="642" name="テキスト ボックス 641"/>
        <xdr:cNvSpPr txBox="1"/>
      </xdr:nvSpPr>
      <xdr:spPr>
        <a:xfrm>
          <a:off x="13436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171028</xdr:rowOff>
    </xdr:from>
    <xdr:ext cx="534377" cy="259045"/>
    <xdr:sp macro="" textlink="">
      <xdr:nvSpPr>
        <xdr:cNvPr id="644" name="テキスト ボックス 643"/>
        <xdr:cNvSpPr txBox="1"/>
      </xdr:nvSpPr>
      <xdr:spPr>
        <a:xfrm>
          <a:off x="12547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23261</xdr:rowOff>
    </xdr:from>
    <xdr:to>
      <xdr:col>85</xdr:col>
      <xdr:colOff>177800</xdr:colOff>
      <xdr:row>77</xdr:row>
      <xdr:rowOff>124861</xdr:rowOff>
    </xdr:to>
    <xdr:sp macro="" textlink="">
      <xdr:nvSpPr>
        <xdr:cNvPr id="650" name="楕円 649"/>
        <xdr:cNvSpPr/>
      </xdr:nvSpPr>
      <xdr:spPr>
        <a:xfrm>
          <a:off x="16268700" y="1322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46138</xdr:rowOff>
    </xdr:from>
    <xdr:ext cx="534377" cy="259045"/>
    <xdr:sp macro="" textlink="">
      <xdr:nvSpPr>
        <xdr:cNvPr id="651" name="公債費該当値テキスト"/>
        <xdr:cNvSpPr txBox="1"/>
      </xdr:nvSpPr>
      <xdr:spPr>
        <a:xfrm>
          <a:off x="16370300" y="1307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20549</xdr:rowOff>
    </xdr:from>
    <xdr:to>
      <xdr:col>81</xdr:col>
      <xdr:colOff>101600</xdr:colOff>
      <xdr:row>77</xdr:row>
      <xdr:rowOff>122149</xdr:rowOff>
    </xdr:to>
    <xdr:sp macro="" textlink="">
      <xdr:nvSpPr>
        <xdr:cNvPr id="652" name="楕円 651"/>
        <xdr:cNvSpPr/>
      </xdr:nvSpPr>
      <xdr:spPr>
        <a:xfrm>
          <a:off x="15430500" y="1322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138676</xdr:rowOff>
    </xdr:from>
    <xdr:ext cx="534377" cy="259045"/>
    <xdr:sp macro="" textlink="">
      <xdr:nvSpPr>
        <xdr:cNvPr id="653" name="テキスト ボックス 652"/>
        <xdr:cNvSpPr txBox="1"/>
      </xdr:nvSpPr>
      <xdr:spPr>
        <a:xfrm>
          <a:off x="15214111" y="1299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12102</xdr:rowOff>
    </xdr:from>
    <xdr:to>
      <xdr:col>76</xdr:col>
      <xdr:colOff>165100</xdr:colOff>
      <xdr:row>77</xdr:row>
      <xdr:rowOff>113702</xdr:rowOff>
    </xdr:to>
    <xdr:sp macro="" textlink="">
      <xdr:nvSpPr>
        <xdr:cNvPr id="654" name="楕円 653"/>
        <xdr:cNvSpPr/>
      </xdr:nvSpPr>
      <xdr:spPr>
        <a:xfrm>
          <a:off x="14541500" y="1321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130229</xdr:rowOff>
    </xdr:from>
    <xdr:ext cx="534377" cy="259045"/>
    <xdr:sp macro="" textlink="">
      <xdr:nvSpPr>
        <xdr:cNvPr id="655" name="テキスト ボックス 654"/>
        <xdr:cNvSpPr txBox="1"/>
      </xdr:nvSpPr>
      <xdr:spPr>
        <a:xfrm>
          <a:off x="14325111" y="1298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166213</xdr:rowOff>
    </xdr:from>
    <xdr:to>
      <xdr:col>72</xdr:col>
      <xdr:colOff>38100</xdr:colOff>
      <xdr:row>77</xdr:row>
      <xdr:rowOff>96363</xdr:rowOff>
    </xdr:to>
    <xdr:sp macro="" textlink="">
      <xdr:nvSpPr>
        <xdr:cNvPr id="656" name="楕円 655"/>
        <xdr:cNvSpPr/>
      </xdr:nvSpPr>
      <xdr:spPr>
        <a:xfrm>
          <a:off x="13652500" y="131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112890</xdr:rowOff>
    </xdr:from>
    <xdr:ext cx="534377" cy="259045"/>
    <xdr:sp macro="" textlink="">
      <xdr:nvSpPr>
        <xdr:cNvPr id="657" name="テキスト ボックス 656"/>
        <xdr:cNvSpPr txBox="1"/>
      </xdr:nvSpPr>
      <xdr:spPr>
        <a:xfrm>
          <a:off x="13436111" y="1297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123330</xdr:rowOff>
    </xdr:from>
    <xdr:to>
      <xdr:col>67</xdr:col>
      <xdr:colOff>101600</xdr:colOff>
      <xdr:row>77</xdr:row>
      <xdr:rowOff>53480</xdr:rowOff>
    </xdr:to>
    <xdr:sp macro="" textlink="">
      <xdr:nvSpPr>
        <xdr:cNvPr id="658" name="楕円 657"/>
        <xdr:cNvSpPr/>
      </xdr:nvSpPr>
      <xdr:spPr>
        <a:xfrm>
          <a:off x="12763500" y="131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70008</xdr:rowOff>
    </xdr:from>
    <xdr:ext cx="599010" cy="259045"/>
    <xdr:sp macro="" textlink="">
      <xdr:nvSpPr>
        <xdr:cNvPr id="659" name="テキスト ボックス 658"/>
        <xdr:cNvSpPr txBox="1"/>
      </xdr:nvSpPr>
      <xdr:spPr>
        <a:xfrm>
          <a:off x="12514795" y="1292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134328</xdr:rowOff>
    </xdr:from>
    <xdr:to>
      <xdr:col>85</xdr:col>
      <xdr:colOff>127000</xdr:colOff>
      <xdr:row>97</xdr:row>
      <xdr:rowOff>101992</xdr:rowOff>
    </xdr:to>
    <xdr:cxnSp macro="">
      <xdr:nvCxnSpPr>
        <xdr:cNvPr id="684" name="直線コネクタ 683"/>
        <xdr:cNvCxnSpPr/>
      </xdr:nvCxnSpPr>
      <xdr:spPr>
        <a:xfrm flipV="1">
          <a:off x="15481300" y="16593528"/>
          <a:ext cx="838200" cy="13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xdr:rowOff>
    </xdr:from>
    <xdr:ext cx="534377" cy="259045"/>
    <xdr:sp macro="" textlink="">
      <xdr:nvSpPr>
        <xdr:cNvPr id="685" name="積立金平均値テキスト"/>
        <xdr:cNvSpPr txBox="1"/>
      </xdr:nvSpPr>
      <xdr:spPr>
        <a:xfrm>
          <a:off x="16370300" y="16632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137311</xdr:rowOff>
    </xdr:from>
    <xdr:to>
      <xdr:col>81</xdr:col>
      <xdr:colOff>50800</xdr:colOff>
      <xdr:row>97</xdr:row>
      <xdr:rowOff>101992</xdr:rowOff>
    </xdr:to>
    <xdr:cxnSp macro="">
      <xdr:nvCxnSpPr>
        <xdr:cNvPr id="687" name="直線コネクタ 686"/>
        <xdr:cNvCxnSpPr/>
      </xdr:nvCxnSpPr>
      <xdr:spPr>
        <a:xfrm>
          <a:off x="14592300" y="16596511"/>
          <a:ext cx="889000" cy="13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137311</xdr:rowOff>
    </xdr:from>
    <xdr:to>
      <xdr:col>76</xdr:col>
      <xdr:colOff>114300</xdr:colOff>
      <xdr:row>96</xdr:row>
      <xdr:rowOff>165858</xdr:rowOff>
    </xdr:to>
    <xdr:cxnSp macro="">
      <xdr:nvCxnSpPr>
        <xdr:cNvPr id="690" name="直線コネクタ 689"/>
        <xdr:cNvCxnSpPr/>
      </xdr:nvCxnSpPr>
      <xdr:spPr>
        <a:xfrm flipV="1">
          <a:off x="13703300" y="16596511"/>
          <a:ext cx="889000" cy="2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118133</xdr:rowOff>
    </xdr:from>
    <xdr:ext cx="534377" cy="259045"/>
    <xdr:sp macro="" textlink="">
      <xdr:nvSpPr>
        <xdr:cNvPr id="692" name="テキスト ボックス 691"/>
        <xdr:cNvSpPr txBox="1"/>
      </xdr:nvSpPr>
      <xdr:spPr>
        <a:xfrm>
          <a:off x="14325111" y="167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133990</xdr:rowOff>
    </xdr:from>
    <xdr:to>
      <xdr:col>71</xdr:col>
      <xdr:colOff>177800</xdr:colOff>
      <xdr:row>96</xdr:row>
      <xdr:rowOff>165858</xdr:rowOff>
    </xdr:to>
    <xdr:cxnSp macro="">
      <xdr:nvCxnSpPr>
        <xdr:cNvPr id="693" name="直線コネクタ 692"/>
        <xdr:cNvCxnSpPr/>
      </xdr:nvCxnSpPr>
      <xdr:spPr>
        <a:xfrm>
          <a:off x="12814300" y="16593190"/>
          <a:ext cx="889000" cy="3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123517</xdr:rowOff>
    </xdr:from>
    <xdr:ext cx="534377" cy="259045"/>
    <xdr:sp macro="" textlink="">
      <xdr:nvSpPr>
        <xdr:cNvPr id="695" name="テキスト ボックス 694"/>
        <xdr:cNvSpPr txBox="1"/>
      </xdr:nvSpPr>
      <xdr:spPr>
        <a:xfrm>
          <a:off x="13436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62909</xdr:rowOff>
    </xdr:from>
    <xdr:ext cx="534377" cy="259045"/>
    <xdr:sp macro="" textlink="">
      <xdr:nvSpPr>
        <xdr:cNvPr id="697" name="テキスト ボックス 696"/>
        <xdr:cNvSpPr txBox="1"/>
      </xdr:nvSpPr>
      <xdr:spPr>
        <a:xfrm>
          <a:off x="12547111" y="1669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83528</xdr:rowOff>
    </xdr:from>
    <xdr:to>
      <xdr:col>85</xdr:col>
      <xdr:colOff>177800</xdr:colOff>
      <xdr:row>97</xdr:row>
      <xdr:rowOff>13678</xdr:rowOff>
    </xdr:to>
    <xdr:sp macro="" textlink="">
      <xdr:nvSpPr>
        <xdr:cNvPr id="703" name="楕円 702"/>
        <xdr:cNvSpPr/>
      </xdr:nvSpPr>
      <xdr:spPr>
        <a:xfrm>
          <a:off x="16268700" y="1654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106405</xdr:rowOff>
    </xdr:from>
    <xdr:ext cx="534377" cy="259045"/>
    <xdr:sp macro="" textlink="">
      <xdr:nvSpPr>
        <xdr:cNvPr id="704" name="積立金該当値テキスト"/>
        <xdr:cNvSpPr txBox="1"/>
      </xdr:nvSpPr>
      <xdr:spPr>
        <a:xfrm>
          <a:off x="16370300"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51192</xdr:rowOff>
    </xdr:from>
    <xdr:to>
      <xdr:col>81</xdr:col>
      <xdr:colOff>101600</xdr:colOff>
      <xdr:row>97</xdr:row>
      <xdr:rowOff>152792</xdr:rowOff>
    </xdr:to>
    <xdr:sp macro="" textlink="">
      <xdr:nvSpPr>
        <xdr:cNvPr id="705" name="楕円 704"/>
        <xdr:cNvSpPr/>
      </xdr:nvSpPr>
      <xdr:spPr>
        <a:xfrm>
          <a:off x="15430500" y="1668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143919</xdr:rowOff>
    </xdr:from>
    <xdr:ext cx="534377" cy="259045"/>
    <xdr:sp macro="" textlink="">
      <xdr:nvSpPr>
        <xdr:cNvPr id="706" name="テキスト ボックス 705"/>
        <xdr:cNvSpPr txBox="1"/>
      </xdr:nvSpPr>
      <xdr:spPr>
        <a:xfrm>
          <a:off x="15214111" y="1677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86511</xdr:rowOff>
    </xdr:from>
    <xdr:to>
      <xdr:col>76</xdr:col>
      <xdr:colOff>165100</xdr:colOff>
      <xdr:row>97</xdr:row>
      <xdr:rowOff>16661</xdr:rowOff>
    </xdr:to>
    <xdr:sp macro="" textlink="">
      <xdr:nvSpPr>
        <xdr:cNvPr id="707" name="楕円 706"/>
        <xdr:cNvSpPr/>
      </xdr:nvSpPr>
      <xdr:spPr>
        <a:xfrm>
          <a:off x="14541500" y="165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33188</xdr:rowOff>
    </xdr:from>
    <xdr:ext cx="534377" cy="259045"/>
    <xdr:sp macro="" textlink="">
      <xdr:nvSpPr>
        <xdr:cNvPr id="708" name="テキスト ボックス 707"/>
        <xdr:cNvSpPr txBox="1"/>
      </xdr:nvSpPr>
      <xdr:spPr>
        <a:xfrm>
          <a:off x="14325111" y="1632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115058</xdr:rowOff>
    </xdr:from>
    <xdr:to>
      <xdr:col>72</xdr:col>
      <xdr:colOff>38100</xdr:colOff>
      <xdr:row>97</xdr:row>
      <xdr:rowOff>45208</xdr:rowOff>
    </xdr:to>
    <xdr:sp macro="" textlink="">
      <xdr:nvSpPr>
        <xdr:cNvPr id="709" name="楕円 708"/>
        <xdr:cNvSpPr/>
      </xdr:nvSpPr>
      <xdr:spPr>
        <a:xfrm>
          <a:off x="13652500" y="1657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61735</xdr:rowOff>
    </xdr:from>
    <xdr:ext cx="534377" cy="259045"/>
    <xdr:sp macro="" textlink="">
      <xdr:nvSpPr>
        <xdr:cNvPr id="710" name="テキスト ボックス 709"/>
        <xdr:cNvSpPr txBox="1"/>
      </xdr:nvSpPr>
      <xdr:spPr>
        <a:xfrm>
          <a:off x="13436111" y="1634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83190</xdr:rowOff>
    </xdr:from>
    <xdr:to>
      <xdr:col>67</xdr:col>
      <xdr:colOff>101600</xdr:colOff>
      <xdr:row>97</xdr:row>
      <xdr:rowOff>13340</xdr:rowOff>
    </xdr:to>
    <xdr:sp macro="" textlink="">
      <xdr:nvSpPr>
        <xdr:cNvPr id="711" name="楕円 710"/>
        <xdr:cNvSpPr/>
      </xdr:nvSpPr>
      <xdr:spPr>
        <a:xfrm>
          <a:off x="12763500" y="1654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29867</xdr:rowOff>
    </xdr:from>
    <xdr:ext cx="534377" cy="259045"/>
    <xdr:sp macro="" textlink="">
      <xdr:nvSpPr>
        <xdr:cNvPr id="712" name="テキスト ボックス 711"/>
        <xdr:cNvSpPr txBox="1"/>
      </xdr:nvSpPr>
      <xdr:spPr>
        <a:xfrm>
          <a:off x="12547111" y="1631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16866</xdr:rowOff>
    </xdr:from>
    <xdr:to>
      <xdr:col>116</xdr:col>
      <xdr:colOff>63500</xdr:colOff>
      <xdr:row>39</xdr:row>
      <xdr:rowOff>28448</xdr:rowOff>
    </xdr:to>
    <xdr:cxnSp macro="">
      <xdr:nvCxnSpPr>
        <xdr:cNvPr id="741" name="直線コネクタ 740"/>
        <xdr:cNvCxnSpPr/>
      </xdr:nvCxnSpPr>
      <xdr:spPr>
        <a:xfrm flipV="1">
          <a:off x="21323300" y="6703416"/>
          <a:ext cx="8382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28448</xdr:rowOff>
    </xdr:from>
    <xdr:to>
      <xdr:col>111</xdr:col>
      <xdr:colOff>177800</xdr:colOff>
      <xdr:row>39</xdr:row>
      <xdr:rowOff>40030</xdr:rowOff>
    </xdr:to>
    <xdr:cxnSp macro="">
      <xdr:nvCxnSpPr>
        <xdr:cNvPr id="744" name="直線コネクタ 743"/>
        <xdr:cNvCxnSpPr/>
      </xdr:nvCxnSpPr>
      <xdr:spPr>
        <a:xfrm flipV="1">
          <a:off x="20434300" y="6714998"/>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101219</xdr:rowOff>
    </xdr:from>
    <xdr:to>
      <xdr:col>107</xdr:col>
      <xdr:colOff>50800</xdr:colOff>
      <xdr:row>39</xdr:row>
      <xdr:rowOff>40030</xdr:rowOff>
    </xdr:to>
    <xdr:cxnSp macro="">
      <xdr:nvCxnSpPr>
        <xdr:cNvPr id="747" name="直線コネクタ 746"/>
        <xdr:cNvCxnSpPr/>
      </xdr:nvCxnSpPr>
      <xdr:spPr>
        <a:xfrm>
          <a:off x="19545300" y="6616319"/>
          <a:ext cx="889000" cy="11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101219</xdr:rowOff>
    </xdr:from>
    <xdr:to>
      <xdr:col>102</xdr:col>
      <xdr:colOff>114300</xdr:colOff>
      <xdr:row>38</xdr:row>
      <xdr:rowOff>115468</xdr:rowOff>
    </xdr:to>
    <xdr:cxnSp macro="">
      <xdr:nvCxnSpPr>
        <xdr:cNvPr id="750" name="直線コネクタ 749"/>
        <xdr:cNvCxnSpPr/>
      </xdr:nvCxnSpPr>
      <xdr:spPr>
        <a:xfrm flipV="1">
          <a:off x="18656300" y="6616319"/>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21455</xdr:rowOff>
    </xdr:from>
    <xdr:ext cx="469744" cy="259045"/>
    <xdr:sp macro="" textlink="">
      <xdr:nvSpPr>
        <xdr:cNvPr id="752" name="テキスト ボックス 751"/>
        <xdr:cNvSpPr txBox="1"/>
      </xdr:nvSpPr>
      <xdr:spPr>
        <a:xfrm>
          <a:off x="19310428"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19473</xdr:rowOff>
    </xdr:from>
    <xdr:ext cx="469744" cy="259045"/>
    <xdr:sp macro="" textlink="">
      <xdr:nvSpPr>
        <xdr:cNvPr id="754" name="テキスト ボックス 753"/>
        <xdr:cNvSpPr txBox="1"/>
      </xdr:nvSpPr>
      <xdr:spPr>
        <a:xfrm>
          <a:off x="18421428" y="670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137516</xdr:rowOff>
    </xdr:from>
    <xdr:to>
      <xdr:col>116</xdr:col>
      <xdr:colOff>114300</xdr:colOff>
      <xdr:row>39</xdr:row>
      <xdr:rowOff>67666</xdr:rowOff>
    </xdr:to>
    <xdr:sp macro="" textlink="">
      <xdr:nvSpPr>
        <xdr:cNvPr id="760" name="楕円 759"/>
        <xdr:cNvSpPr/>
      </xdr:nvSpPr>
      <xdr:spPr>
        <a:xfrm>
          <a:off x="22110700" y="66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53269</xdr:rowOff>
    </xdr:from>
    <xdr:ext cx="378565" cy="259045"/>
    <xdr:sp macro="" textlink="">
      <xdr:nvSpPr>
        <xdr:cNvPr id="761" name="投資及び出資金該当値テキスト"/>
        <xdr:cNvSpPr txBox="1"/>
      </xdr:nvSpPr>
      <xdr:spPr>
        <a:xfrm>
          <a:off x="22212300" y="6568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149098</xdr:rowOff>
    </xdr:from>
    <xdr:to>
      <xdr:col>112</xdr:col>
      <xdr:colOff>38100</xdr:colOff>
      <xdr:row>39</xdr:row>
      <xdr:rowOff>79248</xdr:rowOff>
    </xdr:to>
    <xdr:sp macro="" textlink="">
      <xdr:nvSpPr>
        <xdr:cNvPr id="762" name="楕円 761"/>
        <xdr:cNvSpPr/>
      </xdr:nvSpPr>
      <xdr:spPr>
        <a:xfrm>
          <a:off x="21272500" y="666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70375</xdr:rowOff>
    </xdr:from>
    <xdr:ext cx="378565" cy="259045"/>
    <xdr:sp macro="" textlink="">
      <xdr:nvSpPr>
        <xdr:cNvPr id="763" name="テキスト ボックス 762"/>
        <xdr:cNvSpPr txBox="1"/>
      </xdr:nvSpPr>
      <xdr:spPr>
        <a:xfrm>
          <a:off x="21134017" y="6756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160680</xdr:rowOff>
    </xdr:from>
    <xdr:to>
      <xdr:col>107</xdr:col>
      <xdr:colOff>101600</xdr:colOff>
      <xdr:row>39</xdr:row>
      <xdr:rowOff>90830</xdr:rowOff>
    </xdr:to>
    <xdr:sp macro="" textlink="">
      <xdr:nvSpPr>
        <xdr:cNvPr id="764" name="楕円 763"/>
        <xdr:cNvSpPr/>
      </xdr:nvSpPr>
      <xdr:spPr>
        <a:xfrm>
          <a:off x="20383500" y="66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81957</xdr:rowOff>
    </xdr:from>
    <xdr:ext cx="378565" cy="259045"/>
    <xdr:sp macro="" textlink="">
      <xdr:nvSpPr>
        <xdr:cNvPr id="765" name="テキスト ボックス 764"/>
        <xdr:cNvSpPr txBox="1"/>
      </xdr:nvSpPr>
      <xdr:spPr>
        <a:xfrm>
          <a:off x="20245017" y="6768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50419</xdr:rowOff>
    </xdr:from>
    <xdr:to>
      <xdr:col>102</xdr:col>
      <xdr:colOff>165100</xdr:colOff>
      <xdr:row>38</xdr:row>
      <xdr:rowOff>152019</xdr:rowOff>
    </xdr:to>
    <xdr:sp macro="" textlink="">
      <xdr:nvSpPr>
        <xdr:cNvPr id="766" name="楕円 765"/>
        <xdr:cNvSpPr/>
      </xdr:nvSpPr>
      <xdr:spPr>
        <a:xfrm>
          <a:off x="19494500" y="656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168546</xdr:rowOff>
    </xdr:from>
    <xdr:ext cx="469744" cy="259045"/>
    <xdr:sp macro="" textlink="">
      <xdr:nvSpPr>
        <xdr:cNvPr id="767" name="テキスト ボックス 766"/>
        <xdr:cNvSpPr txBox="1"/>
      </xdr:nvSpPr>
      <xdr:spPr>
        <a:xfrm>
          <a:off x="19310428" y="634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64668</xdr:rowOff>
    </xdr:from>
    <xdr:to>
      <xdr:col>98</xdr:col>
      <xdr:colOff>38100</xdr:colOff>
      <xdr:row>38</xdr:row>
      <xdr:rowOff>166268</xdr:rowOff>
    </xdr:to>
    <xdr:sp macro="" textlink="">
      <xdr:nvSpPr>
        <xdr:cNvPr id="768" name="楕円 767"/>
        <xdr:cNvSpPr/>
      </xdr:nvSpPr>
      <xdr:spPr>
        <a:xfrm>
          <a:off x="18605500" y="65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11346</xdr:rowOff>
    </xdr:from>
    <xdr:ext cx="469744" cy="259045"/>
    <xdr:sp macro="" textlink="">
      <xdr:nvSpPr>
        <xdr:cNvPr id="769" name="テキスト ボックス 768"/>
        <xdr:cNvSpPr txBox="1"/>
      </xdr:nvSpPr>
      <xdr:spPr>
        <a:xfrm>
          <a:off x="18421428" y="6354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120658</xdr:rowOff>
    </xdr:from>
    <xdr:to>
      <xdr:col>116</xdr:col>
      <xdr:colOff>63500</xdr:colOff>
      <xdr:row>58</xdr:row>
      <xdr:rowOff>121069</xdr:rowOff>
    </xdr:to>
    <xdr:cxnSp macro="">
      <xdr:nvCxnSpPr>
        <xdr:cNvPr id="796" name="直線コネクタ 795"/>
        <xdr:cNvCxnSpPr/>
      </xdr:nvCxnSpPr>
      <xdr:spPr>
        <a:xfrm flipV="1">
          <a:off x="21323300" y="10064758"/>
          <a:ext cx="8382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121069</xdr:rowOff>
    </xdr:from>
    <xdr:to>
      <xdr:col>111</xdr:col>
      <xdr:colOff>177800</xdr:colOff>
      <xdr:row>58</xdr:row>
      <xdr:rowOff>121412</xdr:rowOff>
    </xdr:to>
    <xdr:cxnSp macro="">
      <xdr:nvCxnSpPr>
        <xdr:cNvPr id="799" name="直線コネクタ 798"/>
        <xdr:cNvCxnSpPr/>
      </xdr:nvCxnSpPr>
      <xdr:spPr>
        <a:xfrm flipV="1">
          <a:off x="20434300" y="10065169"/>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121412</xdr:rowOff>
    </xdr:from>
    <xdr:to>
      <xdr:col>107</xdr:col>
      <xdr:colOff>50800</xdr:colOff>
      <xdr:row>58</xdr:row>
      <xdr:rowOff>121686</xdr:rowOff>
    </xdr:to>
    <xdr:cxnSp macro="">
      <xdr:nvCxnSpPr>
        <xdr:cNvPr id="802" name="直線コネクタ 801"/>
        <xdr:cNvCxnSpPr/>
      </xdr:nvCxnSpPr>
      <xdr:spPr>
        <a:xfrm flipV="1">
          <a:off x="19545300" y="10065512"/>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121686</xdr:rowOff>
    </xdr:from>
    <xdr:to>
      <xdr:col>102</xdr:col>
      <xdr:colOff>114300</xdr:colOff>
      <xdr:row>58</xdr:row>
      <xdr:rowOff>121961</xdr:rowOff>
    </xdr:to>
    <xdr:cxnSp macro="">
      <xdr:nvCxnSpPr>
        <xdr:cNvPr id="805" name="直線コネクタ 804"/>
        <xdr:cNvCxnSpPr/>
      </xdr:nvCxnSpPr>
      <xdr:spPr>
        <a:xfrm flipV="1">
          <a:off x="18656300" y="10065786"/>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69858</xdr:rowOff>
    </xdr:from>
    <xdr:to>
      <xdr:col>116</xdr:col>
      <xdr:colOff>114300</xdr:colOff>
      <xdr:row>59</xdr:row>
      <xdr:rowOff>8</xdr:rowOff>
    </xdr:to>
    <xdr:sp macro="" textlink="">
      <xdr:nvSpPr>
        <xdr:cNvPr id="815" name="楕円 814"/>
        <xdr:cNvSpPr/>
      </xdr:nvSpPr>
      <xdr:spPr>
        <a:xfrm>
          <a:off x="22110700" y="1001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156235</xdr:rowOff>
    </xdr:from>
    <xdr:ext cx="378565" cy="259045"/>
    <xdr:sp macro="" textlink="">
      <xdr:nvSpPr>
        <xdr:cNvPr id="816" name="貸付金該当値テキスト"/>
        <xdr:cNvSpPr txBox="1"/>
      </xdr:nvSpPr>
      <xdr:spPr>
        <a:xfrm>
          <a:off x="22212300" y="9928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70269</xdr:rowOff>
    </xdr:from>
    <xdr:to>
      <xdr:col>112</xdr:col>
      <xdr:colOff>38100</xdr:colOff>
      <xdr:row>59</xdr:row>
      <xdr:rowOff>419</xdr:rowOff>
    </xdr:to>
    <xdr:sp macro="" textlink="">
      <xdr:nvSpPr>
        <xdr:cNvPr id="817" name="楕円 816"/>
        <xdr:cNvSpPr/>
      </xdr:nvSpPr>
      <xdr:spPr>
        <a:xfrm>
          <a:off x="21272500" y="1001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162996</xdr:rowOff>
    </xdr:from>
    <xdr:ext cx="378565" cy="259045"/>
    <xdr:sp macro="" textlink="">
      <xdr:nvSpPr>
        <xdr:cNvPr id="818" name="テキスト ボックス 817"/>
        <xdr:cNvSpPr txBox="1"/>
      </xdr:nvSpPr>
      <xdr:spPr>
        <a:xfrm>
          <a:off x="21134017" y="1010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70612</xdr:rowOff>
    </xdr:from>
    <xdr:to>
      <xdr:col>107</xdr:col>
      <xdr:colOff>101600</xdr:colOff>
      <xdr:row>59</xdr:row>
      <xdr:rowOff>762</xdr:rowOff>
    </xdr:to>
    <xdr:sp macro="" textlink="">
      <xdr:nvSpPr>
        <xdr:cNvPr id="819" name="楕円 818"/>
        <xdr:cNvSpPr/>
      </xdr:nvSpPr>
      <xdr:spPr>
        <a:xfrm>
          <a:off x="20383500" y="1001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163339</xdr:rowOff>
    </xdr:from>
    <xdr:ext cx="378565" cy="259045"/>
    <xdr:sp macro="" textlink="">
      <xdr:nvSpPr>
        <xdr:cNvPr id="820" name="テキスト ボックス 819"/>
        <xdr:cNvSpPr txBox="1"/>
      </xdr:nvSpPr>
      <xdr:spPr>
        <a:xfrm>
          <a:off x="20245017" y="10107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70886</xdr:rowOff>
    </xdr:from>
    <xdr:to>
      <xdr:col>102</xdr:col>
      <xdr:colOff>165100</xdr:colOff>
      <xdr:row>59</xdr:row>
      <xdr:rowOff>1036</xdr:rowOff>
    </xdr:to>
    <xdr:sp macro="" textlink="">
      <xdr:nvSpPr>
        <xdr:cNvPr id="821" name="楕円 820"/>
        <xdr:cNvSpPr/>
      </xdr:nvSpPr>
      <xdr:spPr>
        <a:xfrm>
          <a:off x="19494500" y="100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163613</xdr:rowOff>
    </xdr:from>
    <xdr:ext cx="378565" cy="259045"/>
    <xdr:sp macro="" textlink="">
      <xdr:nvSpPr>
        <xdr:cNvPr id="822" name="テキスト ボックス 821"/>
        <xdr:cNvSpPr txBox="1"/>
      </xdr:nvSpPr>
      <xdr:spPr>
        <a:xfrm>
          <a:off x="19356017" y="1010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71161</xdr:rowOff>
    </xdr:from>
    <xdr:to>
      <xdr:col>98</xdr:col>
      <xdr:colOff>38100</xdr:colOff>
      <xdr:row>59</xdr:row>
      <xdr:rowOff>1311</xdr:rowOff>
    </xdr:to>
    <xdr:sp macro="" textlink="">
      <xdr:nvSpPr>
        <xdr:cNvPr id="823" name="楕円 822"/>
        <xdr:cNvSpPr/>
      </xdr:nvSpPr>
      <xdr:spPr>
        <a:xfrm>
          <a:off x="18605500" y="1001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163888</xdr:rowOff>
    </xdr:from>
    <xdr:ext cx="378565" cy="259045"/>
    <xdr:sp macro="" textlink="">
      <xdr:nvSpPr>
        <xdr:cNvPr id="824" name="テキスト ボックス 823"/>
        <xdr:cNvSpPr txBox="1"/>
      </xdr:nvSpPr>
      <xdr:spPr>
        <a:xfrm>
          <a:off x="18467017" y="1010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133104</xdr:rowOff>
    </xdr:from>
    <xdr:to>
      <xdr:col>116</xdr:col>
      <xdr:colOff>63500</xdr:colOff>
      <xdr:row>74</xdr:row>
      <xdr:rowOff>154641</xdr:rowOff>
    </xdr:to>
    <xdr:cxnSp macro="">
      <xdr:nvCxnSpPr>
        <xdr:cNvPr id="856" name="直線コネクタ 855"/>
        <xdr:cNvCxnSpPr/>
      </xdr:nvCxnSpPr>
      <xdr:spPr>
        <a:xfrm flipV="1">
          <a:off x="21323300" y="12820404"/>
          <a:ext cx="838200" cy="2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154641</xdr:rowOff>
    </xdr:from>
    <xdr:to>
      <xdr:col>111</xdr:col>
      <xdr:colOff>177800</xdr:colOff>
      <xdr:row>75</xdr:row>
      <xdr:rowOff>23881</xdr:rowOff>
    </xdr:to>
    <xdr:cxnSp macro="">
      <xdr:nvCxnSpPr>
        <xdr:cNvPr id="859" name="直線コネクタ 858"/>
        <xdr:cNvCxnSpPr/>
      </xdr:nvCxnSpPr>
      <xdr:spPr>
        <a:xfrm flipV="1">
          <a:off x="20434300" y="12841941"/>
          <a:ext cx="8890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160437</xdr:rowOff>
    </xdr:from>
    <xdr:to>
      <xdr:col>107</xdr:col>
      <xdr:colOff>50800</xdr:colOff>
      <xdr:row>75</xdr:row>
      <xdr:rowOff>23881</xdr:rowOff>
    </xdr:to>
    <xdr:cxnSp macro="">
      <xdr:nvCxnSpPr>
        <xdr:cNvPr id="862" name="直線コネクタ 861"/>
        <xdr:cNvCxnSpPr/>
      </xdr:nvCxnSpPr>
      <xdr:spPr>
        <a:xfrm>
          <a:off x="19545300" y="12676287"/>
          <a:ext cx="889000" cy="20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160437</xdr:rowOff>
    </xdr:from>
    <xdr:to>
      <xdr:col>102</xdr:col>
      <xdr:colOff>114300</xdr:colOff>
      <xdr:row>75</xdr:row>
      <xdr:rowOff>73259</xdr:rowOff>
    </xdr:to>
    <xdr:cxnSp macro="">
      <xdr:nvCxnSpPr>
        <xdr:cNvPr id="865" name="直線コネクタ 864"/>
        <xdr:cNvCxnSpPr/>
      </xdr:nvCxnSpPr>
      <xdr:spPr>
        <a:xfrm flipV="1">
          <a:off x="18656300" y="12676287"/>
          <a:ext cx="889000" cy="25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7" name="テキスト ボックス 866"/>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22342</xdr:rowOff>
    </xdr:from>
    <xdr:ext cx="534377" cy="259045"/>
    <xdr:sp macro="" textlink="">
      <xdr:nvSpPr>
        <xdr:cNvPr id="869" name="テキスト ボックス 868"/>
        <xdr:cNvSpPr txBox="1"/>
      </xdr:nvSpPr>
      <xdr:spPr>
        <a:xfrm>
          <a:off x="18389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82304</xdr:rowOff>
    </xdr:from>
    <xdr:to>
      <xdr:col>116</xdr:col>
      <xdr:colOff>114300</xdr:colOff>
      <xdr:row>75</xdr:row>
      <xdr:rowOff>12454</xdr:rowOff>
    </xdr:to>
    <xdr:sp macro="" textlink="">
      <xdr:nvSpPr>
        <xdr:cNvPr id="875" name="楕円 874"/>
        <xdr:cNvSpPr/>
      </xdr:nvSpPr>
      <xdr:spPr>
        <a:xfrm>
          <a:off x="22110700" y="1276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105181</xdr:rowOff>
    </xdr:from>
    <xdr:ext cx="534377" cy="259045"/>
    <xdr:sp macro="" textlink="">
      <xdr:nvSpPr>
        <xdr:cNvPr id="876" name="繰出金該当値テキスト"/>
        <xdr:cNvSpPr txBox="1"/>
      </xdr:nvSpPr>
      <xdr:spPr>
        <a:xfrm>
          <a:off x="22212300" y="1262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103841</xdr:rowOff>
    </xdr:from>
    <xdr:to>
      <xdr:col>112</xdr:col>
      <xdr:colOff>38100</xdr:colOff>
      <xdr:row>75</xdr:row>
      <xdr:rowOff>33991</xdr:rowOff>
    </xdr:to>
    <xdr:sp macro="" textlink="">
      <xdr:nvSpPr>
        <xdr:cNvPr id="877" name="楕円 876"/>
        <xdr:cNvSpPr/>
      </xdr:nvSpPr>
      <xdr:spPr>
        <a:xfrm>
          <a:off x="21272500" y="1279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50518</xdr:rowOff>
    </xdr:from>
    <xdr:ext cx="534377" cy="259045"/>
    <xdr:sp macro="" textlink="">
      <xdr:nvSpPr>
        <xdr:cNvPr id="878" name="テキスト ボックス 877"/>
        <xdr:cNvSpPr txBox="1"/>
      </xdr:nvSpPr>
      <xdr:spPr>
        <a:xfrm>
          <a:off x="21056111" y="1256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144531</xdr:rowOff>
    </xdr:from>
    <xdr:to>
      <xdr:col>107</xdr:col>
      <xdr:colOff>101600</xdr:colOff>
      <xdr:row>75</xdr:row>
      <xdr:rowOff>74681</xdr:rowOff>
    </xdr:to>
    <xdr:sp macro="" textlink="">
      <xdr:nvSpPr>
        <xdr:cNvPr id="879" name="楕円 878"/>
        <xdr:cNvSpPr/>
      </xdr:nvSpPr>
      <xdr:spPr>
        <a:xfrm>
          <a:off x="20383500" y="1283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91208</xdr:rowOff>
    </xdr:from>
    <xdr:ext cx="534377" cy="259045"/>
    <xdr:sp macro="" textlink="">
      <xdr:nvSpPr>
        <xdr:cNvPr id="880" name="テキスト ボックス 879"/>
        <xdr:cNvSpPr txBox="1"/>
      </xdr:nvSpPr>
      <xdr:spPr>
        <a:xfrm>
          <a:off x="20167111" y="1260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109637</xdr:rowOff>
    </xdr:from>
    <xdr:to>
      <xdr:col>102</xdr:col>
      <xdr:colOff>165100</xdr:colOff>
      <xdr:row>74</xdr:row>
      <xdr:rowOff>39787</xdr:rowOff>
    </xdr:to>
    <xdr:sp macro="" textlink="">
      <xdr:nvSpPr>
        <xdr:cNvPr id="881" name="楕円 880"/>
        <xdr:cNvSpPr/>
      </xdr:nvSpPr>
      <xdr:spPr>
        <a:xfrm>
          <a:off x="19494500" y="1262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56314</xdr:rowOff>
    </xdr:from>
    <xdr:ext cx="534377" cy="259045"/>
    <xdr:sp macro="" textlink="">
      <xdr:nvSpPr>
        <xdr:cNvPr id="882" name="テキスト ボックス 881"/>
        <xdr:cNvSpPr txBox="1"/>
      </xdr:nvSpPr>
      <xdr:spPr>
        <a:xfrm>
          <a:off x="19278111" y="1240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22459</xdr:rowOff>
    </xdr:from>
    <xdr:to>
      <xdr:col>98</xdr:col>
      <xdr:colOff>38100</xdr:colOff>
      <xdr:row>75</xdr:row>
      <xdr:rowOff>124059</xdr:rowOff>
    </xdr:to>
    <xdr:sp macro="" textlink="">
      <xdr:nvSpPr>
        <xdr:cNvPr id="883" name="楕円 882"/>
        <xdr:cNvSpPr/>
      </xdr:nvSpPr>
      <xdr:spPr>
        <a:xfrm>
          <a:off x="18605500" y="1288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140586</xdr:rowOff>
    </xdr:from>
    <xdr:ext cx="534377" cy="259045"/>
    <xdr:sp macro="" textlink="">
      <xdr:nvSpPr>
        <xdr:cNvPr id="884" name="テキスト ボックス 883"/>
        <xdr:cNvSpPr txBox="1"/>
      </xdr:nvSpPr>
      <xdr:spPr>
        <a:xfrm>
          <a:off x="18389111" y="126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歳出決算総額は、住民一人あたり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７０８，９１７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円となっている。主な構成項目である人件費は、住民一人あたり１３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７２６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傾向にある。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３１２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高く、全国平均、大分県平均と比較しても高い水準にある。これは、７町村の合併により職員数が類似団体平均と比較しても多いことが要因である。市内に６支所を配置していること、ごみ処理業務を直営で行っていることにより類似団体平均を上回る職員数で行政運営を行っており、行政サービスの提供方法の差異によるもの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また、扶助費も類似団体平均と比較して、２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０００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円高く、全国平均を上回る高齢化率（</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３１</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月末現在：</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４２</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％）に加え、障害福祉サービス費、教育・保育給付費など社会保障費への負担が大きいことが考えられる。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35,995
35,783
603.14
26,883,965
25,517,464
1,026,483
14,726,765
21,953,562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168847</xdr:rowOff>
    </xdr:from>
    <xdr:to>
      <xdr:col>24</xdr:col>
      <xdr:colOff>63500</xdr:colOff>
      <xdr:row>36</xdr:row>
      <xdr:rowOff>15494</xdr:rowOff>
    </xdr:to>
    <xdr:cxnSp macro="">
      <xdr:nvCxnSpPr>
        <xdr:cNvPr id="61" name="直線コネクタ 60"/>
        <xdr:cNvCxnSpPr/>
      </xdr:nvCxnSpPr>
      <xdr:spPr>
        <a:xfrm>
          <a:off x="3797300" y="6169597"/>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126555</xdr:rowOff>
    </xdr:from>
    <xdr:to>
      <xdr:col>19</xdr:col>
      <xdr:colOff>177800</xdr:colOff>
      <xdr:row>35</xdr:row>
      <xdr:rowOff>168847</xdr:rowOff>
    </xdr:to>
    <xdr:cxnSp macro="">
      <xdr:nvCxnSpPr>
        <xdr:cNvPr id="64" name="直線コネクタ 63"/>
        <xdr:cNvCxnSpPr/>
      </xdr:nvCxnSpPr>
      <xdr:spPr>
        <a:xfrm>
          <a:off x="2908300" y="6127305"/>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33291</xdr:rowOff>
    </xdr:from>
    <xdr:ext cx="469744" cy="259045"/>
    <xdr:sp macro="" textlink="">
      <xdr:nvSpPr>
        <xdr:cNvPr id="66" name="テキスト ボックス 65"/>
        <xdr:cNvSpPr txBox="1"/>
      </xdr:nvSpPr>
      <xdr:spPr>
        <a:xfrm>
          <a:off x="3562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32067</xdr:rowOff>
    </xdr:from>
    <xdr:to>
      <xdr:col>15</xdr:col>
      <xdr:colOff>50800</xdr:colOff>
      <xdr:row>35</xdr:row>
      <xdr:rowOff>126555</xdr:rowOff>
    </xdr:to>
    <xdr:cxnSp macro="">
      <xdr:nvCxnSpPr>
        <xdr:cNvPr id="67" name="直線コネクタ 66"/>
        <xdr:cNvCxnSpPr/>
      </xdr:nvCxnSpPr>
      <xdr:spPr>
        <a:xfrm>
          <a:off x="2019300" y="6032817"/>
          <a:ext cx="8890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32067</xdr:rowOff>
    </xdr:from>
    <xdr:to>
      <xdr:col>10</xdr:col>
      <xdr:colOff>114300</xdr:colOff>
      <xdr:row>35</xdr:row>
      <xdr:rowOff>106934</xdr:rowOff>
    </xdr:to>
    <xdr:cxnSp macro="">
      <xdr:nvCxnSpPr>
        <xdr:cNvPr id="70" name="直線コネクタ 69"/>
        <xdr:cNvCxnSpPr/>
      </xdr:nvCxnSpPr>
      <xdr:spPr>
        <a:xfrm flipV="1">
          <a:off x="1130300" y="6032817"/>
          <a:ext cx="889000" cy="7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99712</xdr:rowOff>
    </xdr:from>
    <xdr:ext cx="469744" cy="259045"/>
    <xdr:sp macro="" textlink="">
      <xdr:nvSpPr>
        <xdr:cNvPr id="72" name="テキスト ボックス 71"/>
        <xdr:cNvSpPr txBox="1"/>
      </xdr:nvSpPr>
      <xdr:spPr>
        <a:xfrm>
          <a:off x="1784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136144</xdr:rowOff>
    </xdr:from>
    <xdr:to>
      <xdr:col>24</xdr:col>
      <xdr:colOff>114300</xdr:colOff>
      <xdr:row>36</xdr:row>
      <xdr:rowOff>66294</xdr:rowOff>
    </xdr:to>
    <xdr:sp macro="" textlink="">
      <xdr:nvSpPr>
        <xdr:cNvPr id="80" name="楕円 79"/>
        <xdr:cNvSpPr/>
      </xdr:nvSpPr>
      <xdr:spPr>
        <a:xfrm>
          <a:off x="4584700" y="613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114571</xdr:rowOff>
    </xdr:from>
    <xdr:ext cx="469744" cy="259045"/>
    <xdr:sp macro="" textlink="">
      <xdr:nvSpPr>
        <xdr:cNvPr id="81" name="議会費該当値テキスト"/>
        <xdr:cNvSpPr txBox="1"/>
      </xdr:nvSpPr>
      <xdr:spPr>
        <a:xfrm>
          <a:off x="4686300" y="611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118047</xdr:rowOff>
    </xdr:from>
    <xdr:to>
      <xdr:col>20</xdr:col>
      <xdr:colOff>38100</xdr:colOff>
      <xdr:row>36</xdr:row>
      <xdr:rowOff>48197</xdr:rowOff>
    </xdr:to>
    <xdr:sp macro="" textlink="">
      <xdr:nvSpPr>
        <xdr:cNvPr id="82" name="楕円 81"/>
        <xdr:cNvSpPr/>
      </xdr:nvSpPr>
      <xdr:spPr>
        <a:xfrm>
          <a:off x="3746500" y="611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39324</xdr:rowOff>
    </xdr:from>
    <xdr:ext cx="469744" cy="259045"/>
    <xdr:sp macro="" textlink="">
      <xdr:nvSpPr>
        <xdr:cNvPr id="83" name="テキスト ボックス 82"/>
        <xdr:cNvSpPr txBox="1"/>
      </xdr:nvSpPr>
      <xdr:spPr>
        <a:xfrm>
          <a:off x="3562428" y="621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75755</xdr:rowOff>
    </xdr:from>
    <xdr:to>
      <xdr:col>15</xdr:col>
      <xdr:colOff>101600</xdr:colOff>
      <xdr:row>36</xdr:row>
      <xdr:rowOff>5905</xdr:rowOff>
    </xdr:to>
    <xdr:sp macro="" textlink="">
      <xdr:nvSpPr>
        <xdr:cNvPr id="84" name="楕円 83"/>
        <xdr:cNvSpPr/>
      </xdr:nvSpPr>
      <xdr:spPr>
        <a:xfrm>
          <a:off x="2857500" y="60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22432</xdr:rowOff>
    </xdr:from>
    <xdr:ext cx="469744" cy="259045"/>
    <xdr:sp macro="" textlink="">
      <xdr:nvSpPr>
        <xdr:cNvPr id="85" name="テキスト ボックス 84"/>
        <xdr:cNvSpPr txBox="1"/>
      </xdr:nvSpPr>
      <xdr:spPr>
        <a:xfrm>
          <a:off x="2673428" y="585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152717</xdr:rowOff>
    </xdr:from>
    <xdr:to>
      <xdr:col>10</xdr:col>
      <xdr:colOff>165100</xdr:colOff>
      <xdr:row>35</xdr:row>
      <xdr:rowOff>82867</xdr:rowOff>
    </xdr:to>
    <xdr:sp macro="" textlink="">
      <xdr:nvSpPr>
        <xdr:cNvPr id="86" name="楕円 85"/>
        <xdr:cNvSpPr/>
      </xdr:nvSpPr>
      <xdr:spPr>
        <a:xfrm>
          <a:off x="1968500" y="598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99394</xdr:rowOff>
    </xdr:from>
    <xdr:ext cx="469744" cy="259045"/>
    <xdr:sp macro="" textlink="">
      <xdr:nvSpPr>
        <xdr:cNvPr id="87" name="テキスト ボックス 86"/>
        <xdr:cNvSpPr txBox="1"/>
      </xdr:nvSpPr>
      <xdr:spPr>
        <a:xfrm>
          <a:off x="1784428" y="5757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56134</xdr:rowOff>
    </xdr:from>
    <xdr:to>
      <xdr:col>6</xdr:col>
      <xdr:colOff>38100</xdr:colOff>
      <xdr:row>35</xdr:row>
      <xdr:rowOff>157734</xdr:rowOff>
    </xdr:to>
    <xdr:sp macro="" textlink="">
      <xdr:nvSpPr>
        <xdr:cNvPr id="88" name="楕円 87"/>
        <xdr:cNvSpPr/>
      </xdr:nvSpPr>
      <xdr:spPr>
        <a:xfrm>
          <a:off x="1079500" y="605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148861</xdr:rowOff>
    </xdr:from>
    <xdr:ext cx="469744" cy="259045"/>
    <xdr:sp macro="" textlink="">
      <xdr:nvSpPr>
        <xdr:cNvPr id="89" name="テキスト ボックス 88"/>
        <xdr:cNvSpPr txBox="1"/>
      </xdr:nvSpPr>
      <xdr:spPr>
        <a:xfrm>
          <a:off x="895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24158</xdr:rowOff>
    </xdr:from>
    <xdr:to>
      <xdr:col>24</xdr:col>
      <xdr:colOff>63500</xdr:colOff>
      <xdr:row>56</xdr:row>
      <xdr:rowOff>166694</xdr:rowOff>
    </xdr:to>
    <xdr:cxnSp macro="">
      <xdr:nvCxnSpPr>
        <xdr:cNvPr id="118" name="直線コネクタ 117"/>
        <xdr:cNvCxnSpPr/>
      </xdr:nvCxnSpPr>
      <xdr:spPr>
        <a:xfrm flipV="1">
          <a:off x="3797300" y="9625358"/>
          <a:ext cx="838200" cy="14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84790</xdr:rowOff>
    </xdr:from>
    <xdr:to>
      <xdr:col>19</xdr:col>
      <xdr:colOff>177800</xdr:colOff>
      <xdr:row>56</xdr:row>
      <xdr:rowOff>166694</xdr:rowOff>
    </xdr:to>
    <xdr:cxnSp macro="">
      <xdr:nvCxnSpPr>
        <xdr:cNvPr id="121" name="直線コネクタ 120"/>
        <xdr:cNvCxnSpPr/>
      </xdr:nvCxnSpPr>
      <xdr:spPr>
        <a:xfrm>
          <a:off x="2908300" y="9685990"/>
          <a:ext cx="889000" cy="8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84790</xdr:rowOff>
    </xdr:from>
    <xdr:to>
      <xdr:col>15</xdr:col>
      <xdr:colOff>50800</xdr:colOff>
      <xdr:row>57</xdr:row>
      <xdr:rowOff>2925</xdr:rowOff>
    </xdr:to>
    <xdr:cxnSp macro="">
      <xdr:nvCxnSpPr>
        <xdr:cNvPr id="124" name="直線コネクタ 123"/>
        <xdr:cNvCxnSpPr/>
      </xdr:nvCxnSpPr>
      <xdr:spPr>
        <a:xfrm flipV="1">
          <a:off x="2019300" y="9685990"/>
          <a:ext cx="889000" cy="8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143480</xdr:rowOff>
    </xdr:from>
    <xdr:to>
      <xdr:col>10</xdr:col>
      <xdr:colOff>114300</xdr:colOff>
      <xdr:row>57</xdr:row>
      <xdr:rowOff>2925</xdr:rowOff>
    </xdr:to>
    <xdr:cxnSp macro="">
      <xdr:nvCxnSpPr>
        <xdr:cNvPr id="127" name="直線コネクタ 126"/>
        <xdr:cNvCxnSpPr/>
      </xdr:nvCxnSpPr>
      <xdr:spPr>
        <a:xfrm>
          <a:off x="1130300" y="9744680"/>
          <a:ext cx="889000" cy="3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114849</xdr:rowOff>
    </xdr:from>
    <xdr:ext cx="534377" cy="259045"/>
    <xdr:sp macro="" textlink="">
      <xdr:nvSpPr>
        <xdr:cNvPr id="129" name="テキスト ボックス 128"/>
        <xdr:cNvSpPr txBox="1"/>
      </xdr:nvSpPr>
      <xdr:spPr>
        <a:xfrm>
          <a:off x="1752111" y="98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87482</xdr:rowOff>
    </xdr:from>
    <xdr:ext cx="534377" cy="259045"/>
    <xdr:sp macro="" textlink="">
      <xdr:nvSpPr>
        <xdr:cNvPr id="131" name="テキスト ボックス 130"/>
        <xdr:cNvSpPr txBox="1"/>
      </xdr:nvSpPr>
      <xdr:spPr>
        <a:xfrm>
          <a:off x="863111"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144808</xdr:rowOff>
    </xdr:from>
    <xdr:to>
      <xdr:col>24</xdr:col>
      <xdr:colOff>114300</xdr:colOff>
      <xdr:row>56</xdr:row>
      <xdr:rowOff>74958</xdr:rowOff>
    </xdr:to>
    <xdr:sp macro="" textlink="">
      <xdr:nvSpPr>
        <xdr:cNvPr id="137" name="楕円 136"/>
        <xdr:cNvSpPr/>
      </xdr:nvSpPr>
      <xdr:spPr>
        <a:xfrm>
          <a:off x="4584700" y="957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167685</xdr:rowOff>
    </xdr:from>
    <xdr:ext cx="599010" cy="259045"/>
    <xdr:sp macro="" textlink="">
      <xdr:nvSpPr>
        <xdr:cNvPr id="138" name="総務費該当値テキスト"/>
        <xdr:cNvSpPr txBox="1"/>
      </xdr:nvSpPr>
      <xdr:spPr>
        <a:xfrm>
          <a:off x="4686300" y="9425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115894</xdr:rowOff>
    </xdr:from>
    <xdr:to>
      <xdr:col>20</xdr:col>
      <xdr:colOff>38100</xdr:colOff>
      <xdr:row>57</xdr:row>
      <xdr:rowOff>46044</xdr:rowOff>
    </xdr:to>
    <xdr:sp macro="" textlink="">
      <xdr:nvSpPr>
        <xdr:cNvPr id="139" name="楕円 138"/>
        <xdr:cNvSpPr/>
      </xdr:nvSpPr>
      <xdr:spPr>
        <a:xfrm>
          <a:off x="3746500" y="971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62571</xdr:rowOff>
    </xdr:from>
    <xdr:ext cx="599010" cy="259045"/>
    <xdr:sp macro="" textlink="">
      <xdr:nvSpPr>
        <xdr:cNvPr id="140" name="テキスト ボックス 139"/>
        <xdr:cNvSpPr txBox="1"/>
      </xdr:nvSpPr>
      <xdr:spPr>
        <a:xfrm>
          <a:off x="3497795" y="9492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33990</xdr:rowOff>
    </xdr:from>
    <xdr:to>
      <xdr:col>15</xdr:col>
      <xdr:colOff>101600</xdr:colOff>
      <xdr:row>56</xdr:row>
      <xdr:rowOff>135590</xdr:rowOff>
    </xdr:to>
    <xdr:sp macro="" textlink="">
      <xdr:nvSpPr>
        <xdr:cNvPr id="141" name="楕円 140"/>
        <xdr:cNvSpPr/>
      </xdr:nvSpPr>
      <xdr:spPr>
        <a:xfrm>
          <a:off x="2857500" y="963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152117</xdr:rowOff>
    </xdr:from>
    <xdr:ext cx="599010" cy="259045"/>
    <xdr:sp macro="" textlink="">
      <xdr:nvSpPr>
        <xdr:cNvPr id="142" name="テキスト ボックス 141"/>
        <xdr:cNvSpPr txBox="1"/>
      </xdr:nvSpPr>
      <xdr:spPr>
        <a:xfrm>
          <a:off x="2608795" y="941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123575</xdr:rowOff>
    </xdr:from>
    <xdr:to>
      <xdr:col>10</xdr:col>
      <xdr:colOff>165100</xdr:colOff>
      <xdr:row>57</xdr:row>
      <xdr:rowOff>53725</xdr:rowOff>
    </xdr:to>
    <xdr:sp macro="" textlink="">
      <xdr:nvSpPr>
        <xdr:cNvPr id="143" name="楕円 142"/>
        <xdr:cNvSpPr/>
      </xdr:nvSpPr>
      <xdr:spPr>
        <a:xfrm>
          <a:off x="1968500" y="972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70252</xdr:rowOff>
    </xdr:from>
    <xdr:ext cx="599010" cy="259045"/>
    <xdr:sp macro="" textlink="">
      <xdr:nvSpPr>
        <xdr:cNvPr id="144" name="テキスト ボックス 143"/>
        <xdr:cNvSpPr txBox="1"/>
      </xdr:nvSpPr>
      <xdr:spPr>
        <a:xfrm>
          <a:off x="1719795" y="9500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92680</xdr:rowOff>
    </xdr:from>
    <xdr:to>
      <xdr:col>6</xdr:col>
      <xdr:colOff>38100</xdr:colOff>
      <xdr:row>57</xdr:row>
      <xdr:rowOff>22830</xdr:rowOff>
    </xdr:to>
    <xdr:sp macro="" textlink="">
      <xdr:nvSpPr>
        <xdr:cNvPr id="145" name="楕円 144"/>
        <xdr:cNvSpPr/>
      </xdr:nvSpPr>
      <xdr:spPr>
        <a:xfrm>
          <a:off x="1079500" y="969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39357</xdr:rowOff>
    </xdr:from>
    <xdr:ext cx="599010" cy="259045"/>
    <xdr:sp macro="" textlink="">
      <xdr:nvSpPr>
        <xdr:cNvPr id="146" name="テキスト ボックス 145"/>
        <xdr:cNvSpPr txBox="1"/>
      </xdr:nvSpPr>
      <xdr:spPr>
        <a:xfrm>
          <a:off x="830795" y="94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3866</xdr:rowOff>
    </xdr:from>
    <xdr:to>
      <xdr:col>24</xdr:col>
      <xdr:colOff>63500</xdr:colOff>
      <xdr:row>74</xdr:row>
      <xdr:rowOff>77726</xdr:rowOff>
    </xdr:to>
    <xdr:cxnSp macro="">
      <xdr:nvCxnSpPr>
        <xdr:cNvPr id="176" name="直線コネクタ 175"/>
        <xdr:cNvCxnSpPr/>
      </xdr:nvCxnSpPr>
      <xdr:spPr>
        <a:xfrm>
          <a:off x="3797300" y="12691166"/>
          <a:ext cx="838200" cy="7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3866</xdr:rowOff>
    </xdr:from>
    <xdr:to>
      <xdr:col>19</xdr:col>
      <xdr:colOff>177800</xdr:colOff>
      <xdr:row>74</xdr:row>
      <xdr:rowOff>67394</xdr:rowOff>
    </xdr:to>
    <xdr:cxnSp macro="">
      <xdr:nvCxnSpPr>
        <xdr:cNvPr id="179" name="直線コネクタ 178"/>
        <xdr:cNvCxnSpPr/>
      </xdr:nvCxnSpPr>
      <xdr:spPr>
        <a:xfrm flipV="1">
          <a:off x="2908300" y="12691166"/>
          <a:ext cx="889000" cy="6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56368</xdr:rowOff>
    </xdr:from>
    <xdr:to>
      <xdr:col>15</xdr:col>
      <xdr:colOff>50800</xdr:colOff>
      <xdr:row>74</xdr:row>
      <xdr:rowOff>67394</xdr:rowOff>
    </xdr:to>
    <xdr:cxnSp macro="">
      <xdr:nvCxnSpPr>
        <xdr:cNvPr id="182" name="直線コネクタ 181"/>
        <xdr:cNvCxnSpPr/>
      </xdr:nvCxnSpPr>
      <xdr:spPr>
        <a:xfrm>
          <a:off x="2019300" y="12743668"/>
          <a:ext cx="889000" cy="1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56368</xdr:rowOff>
    </xdr:from>
    <xdr:to>
      <xdr:col>10</xdr:col>
      <xdr:colOff>114300</xdr:colOff>
      <xdr:row>75</xdr:row>
      <xdr:rowOff>60383</xdr:rowOff>
    </xdr:to>
    <xdr:cxnSp macro="">
      <xdr:nvCxnSpPr>
        <xdr:cNvPr id="185" name="直線コネクタ 184"/>
        <xdr:cNvCxnSpPr/>
      </xdr:nvCxnSpPr>
      <xdr:spPr>
        <a:xfrm flipV="1">
          <a:off x="1130300" y="12743668"/>
          <a:ext cx="889000" cy="17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7" name="テキスト ボックス 186"/>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26926</xdr:rowOff>
    </xdr:from>
    <xdr:to>
      <xdr:col>24</xdr:col>
      <xdr:colOff>114300</xdr:colOff>
      <xdr:row>74</xdr:row>
      <xdr:rowOff>128526</xdr:rowOff>
    </xdr:to>
    <xdr:sp macro="" textlink="">
      <xdr:nvSpPr>
        <xdr:cNvPr id="195" name="楕円 194"/>
        <xdr:cNvSpPr/>
      </xdr:nvSpPr>
      <xdr:spPr>
        <a:xfrm>
          <a:off x="4584700" y="1271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49803</xdr:rowOff>
    </xdr:from>
    <xdr:ext cx="599010" cy="259045"/>
    <xdr:sp macro="" textlink="">
      <xdr:nvSpPr>
        <xdr:cNvPr id="196" name="民生費該当値テキスト"/>
        <xdr:cNvSpPr txBox="1"/>
      </xdr:nvSpPr>
      <xdr:spPr>
        <a:xfrm>
          <a:off x="4686300" y="12565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124516</xdr:rowOff>
    </xdr:from>
    <xdr:to>
      <xdr:col>20</xdr:col>
      <xdr:colOff>38100</xdr:colOff>
      <xdr:row>74</xdr:row>
      <xdr:rowOff>54666</xdr:rowOff>
    </xdr:to>
    <xdr:sp macro="" textlink="">
      <xdr:nvSpPr>
        <xdr:cNvPr id="197" name="楕円 196"/>
        <xdr:cNvSpPr/>
      </xdr:nvSpPr>
      <xdr:spPr>
        <a:xfrm>
          <a:off x="3746500" y="1264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71193</xdr:rowOff>
    </xdr:from>
    <xdr:ext cx="599010" cy="259045"/>
    <xdr:sp macro="" textlink="">
      <xdr:nvSpPr>
        <xdr:cNvPr id="198" name="テキスト ボックス 197"/>
        <xdr:cNvSpPr txBox="1"/>
      </xdr:nvSpPr>
      <xdr:spPr>
        <a:xfrm>
          <a:off x="3497795" y="1241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16594</xdr:rowOff>
    </xdr:from>
    <xdr:to>
      <xdr:col>15</xdr:col>
      <xdr:colOff>101600</xdr:colOff>
      <xdr:row>74</xdr:row>
      <xdr:rowOff>118194</xdr:rowOff>
    </xdr:to>
    <xdr:sp macro="" textlink="">
      <xdr:nvSpPr>
        <xdr:cNvPr id="199" name="楕円 198"/>
        <xdr:cNvSpPr/>
      </xdr:nvSpPr>
      <xdr:spPr>
        <a:xfrm>
          <a:off x="2857500" y="1270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134721</xdr:rowOff>
    </xdr:from>
    <xdr:ext cx="599010" cy="259045"/>
    <xdr:sp macro="" textlink="">
      <xdr:nvSpPr>
        <xdr:cNvPr id="200" name="テキスト ボックス 199"/>
        <xdr:cNvSpPr txBox="1"/>
      </xdr:nvSpPr>
      <xdr:spPr>
        <a:xfrm>
          <a:off x="2608795" y="1247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5568</xdr:rowOff>
    </xdr:from>
    <xdr:to>
      <xdr:col>10</xdr:col>
      <xdr:colOff>165100</xdr:colOff>
      <xdr:row>74</xdr:row>
      <xdr:rowOff>107168</xdr:rowOff>
    </xdr:to>
    <xdr:sp macro="" textlink="">
      <xdr:nvSpPr>
        <xdr:cNvPr id="201" name="楕円 200"/>
        <xdr:cNvSpPr/>
      </xdr:nvSpPr>
      <xdr:spPr>
        <a:xfrm>
          <a:off x="1968500" y="126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123695</xdr:rowOff>
    </xdr:from>
    <xdr:ext cx="599010" cy="259045"/>
    <xdr:sp macro="" textlink="">
      <xdr:nvSpPr>
        <xdr:cNvPr id="202" name="テキスト ボックス 201"/>
        <xdr:cNvSpPr txBox="1"/>
      </xdr:nvSpPr>
      <xdr:spPr>
        <a:xfrm>
          <a:off x="1719795" y="1246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9583</xdr:rowOff>
    </xdr:from>
    <xdr:to>
      <xdr:col>6</xdr:col>
      <xdr:colOff>38100</xdr:colOff>
      <xdr:row>75</xdr:row>
      <xdr:rowOff>111183</xdr:rowOff>
    </xdr:to>
    <xdr:sp macro="" textlink="">
      <xdr:nvSpPr>
        <xdr:cNvPr id="203" name="楕円 202"/>
        <xdr:cNvSpPr/>
      </xdr:nvSpPr>
      <xdr:spPr>
        <a:xfrm>
          <a:off x="1079500" y="1286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127710</xdr:rowOff>
    </xdr:from>
    <xdr:ext cx="599010" cy="259045"/>
    <xdr:sp macro="" textlink="">
      <xdr:nvSpPr>
        <xdr:cNvPr id="204" name="テキスト ボックス 203"/>
        <xdr:cNvSpPr txBox="1"/>
      </xdr:nvSpPr>
      <xdr:spPr>
        <a:xfrm>
          <a:off x="830795" y="1264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168362</xdr:rowOff>
    </xdr:from>
    <xdr:to>
      <xdr:col>24</xdr:col>
      <xdr:colOff>63500</xdr:colOff>
      <xdr:row>96</xdr:row>
      <xdr:rowOff>46312</xdr:rowOff>
    </xdr:to>
    <xdr:cxnSp macro="">
      <xdr:nvCxnSpPr>
        <xdr:cNvPr id="235" name="直線コネクタ 234"/>
        <xdr:cNvCxnSpPr/>
      </xdr:nvCxnSpPr>
      <xdr:spPr>
        <a:xfrm>
          <a:off x="3797300" y="16456112"/>
          <a:ext cx="838200" cy="4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168362</xdr:rowOff>
    </xdr:from>
    <xdr:to>
      <xdr:col>19</xdr:col>
      <xdr:colOff>177800</xdr:colOff>
      <xdr:row>96</xdr:row>
      <xdr:rowOff>103930</xdr:rowOff>
    </xdr:to>
    <xdr:cxnSp macro="">
      <xdr:nvCxnSpPr>
        <xdr:cNvPr id="238" name="直線コネクタ 237"/>
        <xdr:cNvCxnSpPr/>
      </xdr:nvCxnSpPr>
      <xdr:spPr>
        <a:xfrm flipV="1">
          <a:off x="2908300" y="16456112"/>
          <a:ext cx="889000" cy="10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74120</xdr:rowOff>
    </xdr:from>
    <xdr:ext cx="534377" cy="259045"/>
    <xdr:sp macro="" textlink="">
      <xdr:nvSpPr>
        <xdr:cNvPr id="240" name="テキスト ボックス 239"/>
        <xdr:cNvSpPr txBox="1"/>
      </xdr:nvSpPr>
      <xdr:spPr>
        <a:xfrm>
          <a:off x="3530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138937</xdr:rowOff>
    </xdr:from>
    <xdr:to>
      <xdr:col>15</xdr:col>
      <xdr:colOff>50800</xdr:colOff>
      <xdr:row>96</xdr:row>
      <xdr:rowOff>103930</xdr:rowOff>
    </xdr:to>
    <xdr:cxnSp macro="">
      <xdr:nvCxnSpPr>
        <xdr:cNvPr id="241" name="直線コネクタ 240"/>
        <xdr:cNvCxnSpPr/>
      </xdr:nvCxnSpPr>
      <xdr:spPr>
        <a:xfrm>
          <a:off x="2019300" y="16255237"/>
          <a:ext cx="889000" cy="30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108393</xdr:rowOff>
    </xdr:from>
    <xdr:to>
      <xdr:col>10</xdr:col>
      <xdr:colOff>114300</xdr:colOff>
      <xdr:row>94</xdr:row>
      <xdr:rowOff>138937</xdr:rowOff>
    </xdr:to>
    <xdr:cxnSp macro="">
      <xdr:nvCxnSpPr>
        <xdr:cNvPr id="244" name="直線コネクタ 243"/>
        <xdr:cNvCxnSpPr/>
      </xdr:nvCxnSpPr>
      <xdr:spPr>
        <a:xfrm>
          <a:off x="1130300" y="16053243"/>
          <a:ext cx="889000" cy="20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96914</xdr:rowOff>
    </xdr:from>
    <xdr:ext cx="534377" cy="259045"/>
    <xdr:sp macro="" textlink="">
      <xdr:nvSpPr>
        <xdr:cNvPr id="246" name="テキスト ボックス 245"/>
        <xdr:cNvSpPr txBox="1"/>
      </xdr:nvSpPr>
      <xdr:spPr>
        <a:xfrm>
          <a:off x="1752111" y="165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109292</xdr:rowOff>
    </xdr:from>
    <xdr:ext cx="534377" cy="259045"/>
    <xdr:sp macro="" textlink="">
      <xdr:nvSpPr>
        <xdr:cNvPr id="248" name="テキスト ボックス 247"/>
        <xdr:cNvSpPr txBox="1"/>
      </xdr:nvSpPr>
      <xdr:spPr>
        <a:xfrm>
          <a:off x="863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166962</xdr:rowOff>
    </xdr:from>
    <xdr:to>
      <xdr:col>24</xdr:col>
      <xdr:colOff>114300</xdr:colOff>
      <xdr:row>96</xdr:row>
      <xdr:rowOff>97112</xdr:rowOff>
    </xdr:to>
    <xdr:sp macro="" textlink="">
      <xdr:nvSpPr>
        <xdr:cNvPr id="254" name="楕円 253"/>
        <xdr:cNvSpPr/>
      </xdr:nvSpPr>
      <xdr:spPr>
        <a:xfrm>
          <a:off x="4584700" y="1645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145389</xdr:rowOff>
    </xdr:from>
    <xdr:ext cx="534377" cy="259045"/>
    <xdr:sp macro="" textlink="">
      <xdr:nvSpPr>
        <xdr:cNvPr id="255" name="衛生費該当値テキスト"/>
        <xdr:cNvSpPr txBox="1"/>
      </xdr:nvSpPr>
      <xdr:spPr>
        <a:xfrm>
          <a:off x="4686300" y="1643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117562</xdr:rowOff>
    </xdr:from>
    <xdr:to>
      <xdr:col>20</xdr:col>
      <xdr:colOff>38100</xdr:colOff>
      <xdr:row>96</xdr:row>
      <xdr:rowOff>47712</xdr:rowOff>
    </xdr:to>
    <xdr:sp macro="" textlink="">
      <xdr:nvSpPr>
        <xdr:cNvPr id="256" name="楕円 255"/>
        <xdr:cNvSpPr/>
      </xdr:nvSpPr>
      <xdr:spPr>
        <a:xfrm>
          <a:off x="3746500" y="1640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64239</xdr:rowOff>
    </xdr:from>
    <xdr:ext cx="534377" cy="259045"/>
    <xdr:sp macro="" textlink="">
      <xdr:nvSpPr>
        <xdr:cNvPr id="257" name="テキスト ボックス 256"/>
        <xdr:cNvSpPr txBox="1"/>
      </xdr:nvSpPr>
      <xdr:spPr>
        <a:xfrm>
          <a:off x="3530111" y="1618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53130</xdr:rowOff>
    </xdr:from>
    <xdr:to>
      <xdr:col>15</xdr:col>
      <xdr:colOff>101600</xdr:colOff>
      <xdr:row>96</xdr:row>
      <xdr:rowOff>154730</xdr:rowOff>
    </xdr:to>
    <xdr:sp macro="" textlink="">
      <xdr:nvSpPr>
        <xdr:cNvPr id="258" name="楕円 257"/>
        <xdr:cNvSpPr/>
      </xdr:nvSpPr>
      <xdr:spPr>
        <a:xfrm>
          <a:off x="2857500" y="1651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145857</xdr:rowOff>
    </xdr:from>
    <xdr:ext cx="534377" cy="259045"/>
    <xdr:sp macro="" textlink="">
      <xdr:nvSpPr>
        <xdr:cNvPr id="259" name="テキスト ボックス 258"/>
        <xdr:cNvSpPr txBox="1"/>
      </xdr:nvSpPr>
      <xdr:spPr>
        <a:xfrm>
          <a:off x="2641111" y="166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88137</xdr:rowOff>
    </xdr:from>
    <xdr:to>
      <xdr:col>10</xdr:col>
      <xdr:colOff>165100</xdr:colOff>
      <xdr:row>95</xdr:row>
      <xdr:rowOff>18287</xdr:rowOff>
    </xdr:to>
    <xdr:sp macro="" textlink="">
      <xdr:nvSpPr>
        <xdr:cNvPr id="260" name="楕円 259"/>
        <xdr:cNvSpPr/>
      </xdr:nvSpPr>
      <xdr:spPr>
        <a:xfrm>
          <a:off x="1968500" y="1620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34814</xdr:rowOff>
    </xdr:from>
    <xdr:ext cx="534377" cy="259045"/>
    <xdr:sp macro="" textlink="">
      <xdr:nvSpPr>
        <xdr:cNvPr id="261" name="テキスト ボックス 260"/>
        <xdr:cNvSpPr txBox="1"/>
      </xdr:nvSpPr>
      <xdr:spPr>
        <a:xfrm>
          <a:off x="1752111" y="159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57593</xdr:rowOff>
    </xdr:from>
    <xdr:to>
      <xdr:col>6</xdr:col>
      <xdr:colOff>38100</xdr:colOff>
      <xdr:row>93</xdr:row>
      <xdr:rowOff>159193</xdr:rowOff>
    </xdr:to>
    <xdr:sp macro="" textlink="">
      <xdr:nvSpPr>
        <xdr:cNvPr id="262" name="楕円 261"/>
        <xdr:cNvSpPr/>
      </xdr:nvSpPr>
      <xdr:spPr>
        <a:xfrm>
          <a:off x="1079500" y="1600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4270</xdr:rowOff>
    </xdr:from>
    <xdr:ext cx="534377" cy="259045"/>
    <xdr:sp macro="" textlink="">
      <xdr:nvSpPr>
        <xdr:cNvPr id="263" name="テキスト ボックス 262"/>
        <xdr:cNvSpPr txBox="1"/>
      </xdr:nvSpPr>
      <xdr:spPr>
        <a:xfrm>
          <a:off x="863111" y="1577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120759</xdr:rowOff>
    </xdr:from>
    <xdr:to>
      <xdr:col>55</xdr:col>
      <xdr:colOff>0</xdr:colOff>
      <xdr:row>38</xdr:row>
      <xdr:rowOff>145578</xdr:rowOff>
    </xdr:to>
    <xdr:cxnSp macro="">
      <xdr:nvCxnSpPr>
        <xdr:cNvPr id="294" name="直線コネクタ 293"/>
        <xdr:cNvCxnSpPr/>
      </xdr:nvCxnSpPr>
      <xdr:spPr>
        <a:xfrm flipV="1">
          <a:off x="9639300" y="6635859"/>
          <a:ext cx="8382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145578</xdr:rowOff>
    </xdr:from>
    <xdr:to>
      <xdr:col>50</xdr:col>
      <xdr:colOff>114300</xdr:colOff>
      <xdr:row>38</xdr:row>
      <xdr:rowOff>147538</xdr:rowOff>
    </xdr:to>
    <xdr:cxnSp macro="">
      <xdr:nvCxnSpPr>
        <xdr:cNvPr id="297" name="直線コネクタ 296"/>
        <xdr:cNvCxnSpPr/>
      </xdr:nvCxnSpPr>
      <xdr:spPr>
        <a:xfrm flipV="1">
          <a:off x="8750300" y="6660678"/>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147538</xdr:rowOff>
    </xdr:from>
    <xdr:to>
      <xdr:col>45</xdr:col>
      <xdr:colOff>177800</xdr:colOff>
      <xdr:row>38</xdr:row>
      <xdr:rowOff>158968</xdr:rowOff>
    </xdr:to>
    <xdr:cxnSp macro="">
      <xdr:nvCxnSpPr>
        <xdr:cNvPr id="300" name="直線コネクタ 299"/>
        <xdr:cNvCxnSpPr/>
      </xdr:nvCxnSpPr>
      <xdr:spPr>
        <a:xfrm flipV="1">
          <a:off x="7861300" y="666263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158968</xdr:rowOff>
    </xdr:from>
    <xdr:to>
      <xdr:col>41</xdr:col>
      <xdr:colOff>50800</xdr:colOff>
      <xdr:row>39</xdr:row>
      <xdr:rowOff>4173</xdr:rowOff>
    </xdr:to>
    <xdr:cxnSp macro="">
      <xdr:nvCxnSpPr>
        <xdr:cNvPr id="303" name="直線コネクタ 302"/>
        <xdr:cNvCxnSpPr/>
      </xdr:nvCxnSpPr>
      <xdr:spPr>
        <a:xfrm flipV="1">
          <a:off x="6972300" y="6674068"/>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05" name="テキスト ボックス 304"/>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69959</xdr:rowOff>
    </xdr:from>
    <xdr:to>
      <xdr:col>55</xdr:col>
      <xdr:colOff>50800</xdr:colOff>
      <xdr:row>39</xdr:row>
      <xdr:rowOff>109</xdr:rowOff>
    </xdr:to>
    <xdr:sp macro="" textlink="">
      <xdr:nvSpPr>
        <xdr:cNvPr id="313" name="楕円 312"/>
        <xdr:cNvSpPr/>
      </xdr:nvSpPr>
      <xdr:spPr>
        <a:xfrm>
          <a:off x="10426700" y="658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48386</xdr:rowOff>
    </xdr:from>
    <xdr:ext cx="378565" cy="259045"/>
    <xdr:sp macro="" textlink="">
      <xdr:nvSpPr>
        <xdr:cNvPr id="314" name="労働費該当値テキスト"/>
        <xdr:cNvSpPr txBox="1"/>
      </xdr:nvSpPr>
      <xdr:spPr>
        <a:xfrm>
          <a:off x="10528300" y="6563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94778</xdr:rowOff>
    </xdr:from>
    <xdr:to>
      <xdr:col>50</xdr:col>
      <xdr:colOff>165100</xdr:colOff>
      <xdr:row>39</xdr:row>
      <xdr:rowOff>24928</xdr:rowOff>
    </xdr:to>
    <xdr:sp macro="" textlink="">
      <xdr:nvSpPr>
        <xdr:cNvPr id="315" name="楕円 314"/>
        <xdr:cNvSpPr/>
      </xdr:nvSpPr>
      <xdr:spPr>
        <a:xfrm>
          <a:off x="9588500" y="660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16055</xdr:rowOff>
    </xdr:from>
    <xdr:ext cx="378565" cy="259045"/>
    <xdr:sp macro="" textlink="">
      <xdr:nvSpPr>
        <xdr:cNvPr id="316" name="テキスト ボックス 315"/>
        <xdr:cNvSpPr txBox="1"/>
      </xdr:nvSpPr>
      <xdr:spPr>
        <a:xfrm>
          <a:off x="9450017" y="6702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96738</xdr:rowOff>
    </xdr:from>
    <xdr:to>
      <xdr:col>46</xdr:col>
      <xdr:colOff>38100</xdr:colOff>
      <xdr:row>39</xdr:row>
      <xdr:rowOff>26888</xdr:rowOff>
    </xdr:to>
    <xdr:sp macro="" textlink="">
      <xdr:nvSpPr>
        <xdr:cNvPr id="317" name="楕円 316"/>
        <xdr:cNvSpPr/>
      </xdr:nvSpPr>
      <xdr:spPr>
        <a:xfrm>
          <a:off x="8699500" y="661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18015</xdr:rowOff>
    </xdr:from>
    <xdr:ext cx="378565" cy="259045"/>
    <xdr:sp macro="" textlink="">
      <xdr:nvSpPr>
        <xdr:cNvPr id="318" name="テキスト ボックス 317"/>
        <xdr:cNvSpPr txBox="1"/>
      </xdr:nvSpPr>
      <xdr:spPr>
        <a:xfrm>
          <a:off x="8561017" y="6704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108168</xdr:rowOff>
    </xdr:from>
    <xdr:to>
      <xdr:col>41</xdr:col>
      <xdr:colOff>101600</xdr:colOff>
      <xdr:row>39</xdr:row>
      <xdr:rowOff>38318</xdr:rowOff>
    </xdr:to>
    <xdr:sp macro="" textlink="">
      <xdr:nvSpPr>
        <xdr:cNvPr id="319" name="楕円 318"/>
        <xdr:cNvSpPr/>
      </xdr:nvSpPr>
      <xdr:spPr>
        <a:xfrm>
          <a:off x="7810500" y="662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29445</xdr:rowOff>
    </xdr:from>
    <xdr:ext cx="378565" cy="259045"/>
    <xdr:sp macro="" textlink="">
      <xdr:nvSpPr>
        <xdr:cNvPr id="320" name="テキスト ボックス 319"/>
        <xdr:cNvSpPr txBox="1"/>
      </xdr:nvSpPr>
      <xdr:spPr>
        <a:xfrm>
          <a:off x="7672017" y="6715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124823</xdr:rowOff>
    </xdr:from>
    <xdr:to>
      <xdr:col>36</xdr:col>
      <xdr:colOff>165100</xdr:colOff>
      <xdr:row>39</xdr:row>
      <xdr:rowOff>54973</xdr:rowOff>
    </xdr:to>
    <xdr:sp macro="" textlink="">
      <xdr:nvSpPr>
        <xdr:cNvPr id="321" name="楕円 320"/>
        <xdr:cNvSpPr/>
      </xdr:nvSpPr>
      <xdr:spPr>
        <a:xfrm>
          <a:off x="6921500" y="663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46100</xdr:rowOff>
    </xdr:from>
    <xdr:ext cx="378565" cy="259045"/>
    <xdr:sp macro="" textlink="">
      <xdr:nvSpPr>
        <xdr:cNvPr id="322" name="テキスト ボックス 321"/>
        <xdr:cNvSpPr txBox="1"/>
      </xdr:nvSpPr>
      <xdr:spPr>
        <a:xfrm>
          <a:off x="6783017" y="6732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63233</xdr:rowOff>
    </xdr:from>
    <xdr:to>
      <xdr:col>55</xdr:col>
      <xdr:colOff>0</xdr:colOff>
      <xdr:row>55</xdr:row>
      <xdr:rowOff>98413</xdr:rowOff>
    </xdr:to>
    <xdr:cxnSp macro="">
      <xdr:nvCxnSpPr>
        <xdr:cNvPr id="351" name="直線コネクタ 350"/>
        <xdr:cNvCxnSpPr/>
      </xdr:nvCxnSpPr>
      <xdr:spPr>
        <a:xfrm flipV="1">
          <a:off x="9639300" y="9492983"/>
          <a:ext cx="838200" cy="3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27753</xdr:rowOff>
    </xdr:from>
    <xdr:ext cx="534377" cy="259045"/>
    <xdr:sp macro="" textlink="">
      <xdr:nvSpPr>
        <xdr:cNvPr id="352" name="農林水産業費平均値テキスト"/>
        <xdr:cNvSpPr txBox="1"/>
      </xdr:nvSpPr>
      <xdr:spPr>
        <a:xfrm>
          <a:off x="10528300" y="962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82385</xdr:rowOff>
    </xdr:from>
    <xdr:to>
      <xdr:col>50</xdr:col>
      <xdr:colOff>114300</xdr:colOff>
      <xdr:row>55</xdr:row>
      <xdr:rowOff>98413</xdr:rowOff>
    </xdr:to>
    <xdr:cxnSp macro="">
      <xdr:nvCxnSpPr>
        <xdr:cNvPr id="354" name="直線コネクタ 353"/>
        <xdr:cNvCxnSpPr/>
      </xdr:nvCxnSpPr>
      <xdr:spPr>
        <a:xfrm>
          <a:off x="8750300" y="9512135"/>
          <a:ext cx="889000" cy="1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152125</xdr:rowOff>
    </xdr:from>
    <xdr:ext cx="534377" cy="259045"/>
    <xdr:sp macro="" textlink="">
      <xdr:nvSpPr>
        <xdr:cNvPr id="356" name="テキスト ボックス 355"/>
        <xdr:cNvSpPr txBox="1"/>
      </xdr:nvSpPr>
      <xdr:spPr>
        <a:xfrm>
          <a:off x="9372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39218</xdr:rowOff>
    </xdr:from>
    <xdr:to>
      <xdr:col>45</xdr:col>
      <xdr:colOff>177800</xdr:colOff>
      <xdr:row>55</xdr:row>
      <xdr:rowOff>82385</xdr:rowOff>
    </xdr:to>
    <xdr:cxnSp macro="">
      <xdr:nvCxnSpPr>
        <xdr:cNvPr id="357" name="直線コネクタ 356"/>
        <xdr:cNvCxnSpPr/>
      </xdr:nvCxnSpPr>
      <xdr:spPr>
        <a:xfrm>
          <a:off x="7861300" y="9468968"/>
          <a:ext cx="889000" cy="4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10469</xdr:rowOff>
    </xdr:from>
    <xdr:ext cx="534377" cy="259045"/>
    <xdr:sp macro="" textlink="">
      <xdr:nvSpPr>
        <xdr:cNvPr id="359" name="テキスト ボックス 358"/>
        <xdr:cNvSpPr txBox="1"/>
      </xdr:nvSpPr>
      <xdr:spPr>
        <a:xfrm>
          <a:off x="8483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39218</xdr:rowOff>
    </xdr:from>
    <xdr:to>
      <xdr:col>41</xdr:col>
      <xdr:colOff>50800</xdr:colOff>
      <xdr:row>55</xdr:row>
      <xdr:rowOff>154572</xdr:rowOff>
    </xdr:to>
    <xdr:cxnSp macro="">
      <xdr:nvCxnSpPr>
        <xdr:cNvPr id="360" name="直線コネクタ 359"/>
        <xdr:cNvCxnSpPr/>
      </xdr:nvCxnSpPr>
      <xdr:spPr>
        <a:xfrm flipV="1">
          <a:off x="6972300" y="9468968"/>
          <a:ext cx="889000" cy="1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18813</xdr:rowOff>
    </xdr:from>
    <xdr:ext cx="534377" cy="259045"/>
    <xdr:sp macro="" textlink="">
      <xdr:nvSpPr>
        <xdr:cNvPr id="362" name="テキスト ボックス 361"/>
        <xdr:cNvSpPr txBox="1"/>
      </xdr:nvSpPr>
      <xdr:spPr>
        <a:xfrm>
          <a:off x="7594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59021</xdr:rowOff>
    </xdr:from>
    <xdr:ext cx="534377" cy="259045"/>
    <xdr:sp macro="" textlink="">
      <xdr:nvSpPr>
        <xdr:cNvPr id="364" name="テキスト ボックス 363"/>
        <xdr:cNvSpPr txBox="1"/>
      </xdr:nvSpPr>
      <xdr:spPr>
        <a:xfrm>
          <a:off x="6705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12433</xdr:rowOff>
    </xdr:from>
    <xdr:to>
      <xdr:col>55</xdr:col>
      <xdr:colOff>50800</xdr:colOff>
      <xdr:row>55</xdr:row>
      <xdr:rowOff>114033</xdr:rowOff>
    </xdr:to>
    <xdr:sp macro="" textlink="">
      <xdr:nvSpPr>
        <xdr:cNvPr id="370" name="楕円 369"/>
        <xdr:cNvSpPr/>
      </xdr:nvSpPr>
      <xdr:spPr>
        <a:xfrm>
          <a:off x="10426700" y="94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35310</xdr:rowOff>
    </xdr:from>
    <xdr:ext cx="534377" cy="259045"/>
    <xdr:sp macro="" textlink="">
      <xdr:nvSpPr>
        <xdr:cNvPr id="371" name="農林水産業費該当値テキスト"/>
        <xdr:cNvSpPr txBox="1"/>
      </xdr:nvSpPr>
      <xdr:spPr>
        <a:xfrm>
          <a:off x="10528300" y="929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47613</xdr:rowOff>
    </xdr:from>
    <xdr:to>
      <xdr:col>50</xdr:col>
      <xdr:colOff>165100</xdr:colOff>
      <xdr:row>55</xdr:row>
      <xdr:rowOff>149213</xdr:rowOff>
    </xdr:to>
    <xdr:sp macro="" textlink="">
      <xdr:nvSpPr>
        <xdr:cNvPr id="372" name="楕円 371"/>
        <xdr:cNvSpPr/>
      </xdr:nvSpPr>
      <xdr:spPr>
        <a:xfrm>
          <a:off x="9588500" y="947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165740</xdr:rowOff>
    </xdr:from>
    <xdr:ext cx="534377" cy="259045"/>
    <xdr:sp macro="" textlink="">
      <xdr:nvSpPr>
        <xdr:cNvPr id="373" name="テキスト ボックス 372"/>
        <xdr:cNvSpPr txBox="1"/>
      </xdr:nvSpPr>
      <xdr:spPr>
        <a:xfrm>
          <a:off x="9372111" y="925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31585</xdr:rowOff>
    </xdr:from>
    <xdr:to>
      <xdr:col>46</xdr:col>
      <xdr:colOff>38100</xdr:colOff>
      <xdr:row>55</xdr:row>
      <xdr:rowOff>133185</xdr:rowOff>
    </xdr:to>
    <xdr:sp macro="" textlink="">
      <xdr:nvSpPr>
        <xdr:cNvPr id="374" name="楕円 373"/>
        <xdr:cNvSpPr/>
      </xdr:nvSpPr>
      <xdr:spPr>
        <a:xfrm>
          <a:off x="8699500" y="946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149712</xdr:rowOff>
    </xdr:from>
    <xdr:ext cx="534377" cy="259045"/>
    <xdr:sp macro="" textlink="">
      <xdr:nvSpPr>
        <xdr:cNvPr id="375" name="テキスト ボックス 374"/>
        <xdr:cNvSpPr txBox="1"/>
      </xdr:nvSpPr>
      <xdr:spPr>
        <a:xfrm>
          <a:off x="8483111" y="923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159868</xdr:rowOff>
    </xdr:from>
    <xdr:to>
      <xdr:col>41</xdr:col>
      <xdr:colOff>101600</xdr:colOff>
      <xdr:row>55</xdr:row>
      <xdr:rowOff>90018</xdr:rowOff>
    </xdr:to>
    <xdr:sp macro="" textlink="">
      <xdr:nvSpPr>
        <xdr:cNvPr id="376" name="楕円 375"/>
        <xdr:cNvSpPr/>
      </xdr:nvSpPr>
      <xdr:spPr>
        <a:xfrm>
          <a:off x="7810500" y="941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106545</xdr:rowOff>
    </xdr:from>
    <xdr:ext cx="534377" cy="259045"/>
    <xdr:sp macro="" textlink="">
      <xdr:nvSpPr>
        <xdr:cNvPr id="377" name="テキスト ボックス 376"/>
        <xdr:cNvSpPr txBox="1"/>
      </xdr:nvSpPr>
      <xdr:spPr>
        <a:xfrm>
          <a:off x="7594111" y="919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103772</xdr:rowOff>
    </xdr:from>
    <xdr:to>
      <xdr:col>36</xdr:col>
      <xdr:colOff>165100</xdr:colOff>
      <xdr:row>56</xdr:row>
      <xdr:rowOff>33922</xdr:rowOff>
    </xdr:to>
    <xdr:sp macro="" textlink="">
      <xdr:nvSpPr>
        <xdr:cNvPr id="378" name="楕円 377"/>
        <xdr:cNvSpPr/>
      </xdr:nvSpPr>
      <xdr:spPr>
        <a:xfrm>
          <a:off x="6921500" y="953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50449</xdr:rowOff>
    </xdr:from>
    <xdr:ext cx="534377" cy="259045"/>
    <xdr:sp macro="" textlink="">
      <xdr:nvSpPr>
        <xdr:cNvPr id="379" name="テキスト ボックス 378"/>
        <xdr:cNvSpPr txBox="1"/>
      </xdr:nvSpPr>
      <xdr:spPr>
        <a:xfrm>
          <a:off x="6705111" y="930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132431</xdr:rowOff>
    </xdr:from>
    <xdr:to>
      <xdr:col>55</xdr:col>
      <xdr:colOff>0</xdr:colOff>
      <xdr:row>78</xdr:row>
      <xdr:rowOff>137055</xdr:rowOff>
    </xdr:to>
    <xdr:cxnSp macro="">
      <xdr:nvCxnSpPr>
        <xdr:cNvPr id="408" name="直線コネクタ 407"/>
        <xdr:cNvCxnSpPr/>
      </xdr:nvCxnSpPr>
      <xdr:spPr>
        <a:xfrm flipV="1">
          <a:off x="9639300" y="13505531"/>
          <a:ext cx="838200" cy="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128301</xdr:rowOff>
    </xdr:from>
    <xdr:to>
      <xdr:col>50</xdr:col>
      <xdr:colOff>114300</xdr:colOff>
      <xdr:row>78</xdr:row>
      <xdr:rowOff>137055</xdr:rowOff>
    </xdr:to>
    <xdr:cxnSp macro="">
      <xdr:nvCxnSpPr>
        <xdr:cNvPr id="411" name="直線コネクタ 410"/>
        <xdr:cNvCxnSpPr/>
      </xdr:nvCxnSpPr>
      <xdr:spPr>
        <a:xfrm>
          <a:off x="8750300" y="13501401"/>
          <a:ext cx="889000" cy="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126730</xdr:rowOff>
    </xdr:from>
    <xdr:to>
      <xdr:col>45</xdr:col>
      <xdr:colOff>177800</xdr:colOff>
      <xdr:row>78</xdr:row>
      <xdr:rowOff>128301</xdr:rowOff>
    </xdr:to>
    <xdr:cxnSp macro="">
      <xdr:nvCxnSpPr>
        <xdr:cNvPr id="414" name="直線コネクタ 413"/>
        <xdr:cNvCxnSpPr/>
      </xdr:nvCxnSpPr>
      <xdr:spPr>
        <a:xfrm>
          <a:off x="7861300" y="13499830"/>
          <a:ext cx="889000" cy="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109662</xdr:rowOff>
    </xdr:from>
    <xdr:to>
      <xdr:col>41</xdr:col>
      <xdr:colOff>50800</xdr:colOff>
      <xdr:row>78</xdr:row>
      <xdr:rowOff>126730</xdr:rowOff>
    </xdr:to>
    <xdr:cxnSp macro="">
      <xdr:nvCxnSpPr>
        <xdr:cNvPr id="417" name="直線コネクタ 416"/>
        <xdr:cNvCxnSpPr/>
      </xdr:nvCxnSpPr>
      <xdr:spPr>
        <a:xfrm>
          <a:off x="6972300" y="13482762"/>
          <a:ext cx="889000" cy="1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81631</xdr:rowOff>
    </xdr:from>
    <xdr:to>
      <xdr:col>55</xdr:col>
      <xdr:colOff>50800</xdr:colOff>
      <xdr:row>79</xdr:row>
      <xdr:rowOff>11781</xdr:rowOff>
    </xdr:to>
    <xdr:sp macro="" textlink="">
      <xdr:nvSpPr>
        <xdr:cNvPr id="427" name="楕円 426"/>
        <xdr:cNvSpPr/>
      </xdr:nvSpPr>
      <xdr:spPr>
        <a:xfrm>
          <a:off x="10426700" y="1345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169184</xdr:rowOff>
    </xdr:from>
    <xdr:ext cx="534377" cy="259045"/>
    <xdr:sp macro="" textlink="">
      <xdr:nvSpPr>
        <xdr:cNvPr id="428" name="商工費該当値テキスト"/>
        <xdr:cNvSpPr txBox="1"/>
      </xdr:nvSpPr>
      <xdr:spPr>
        <a:xfrm>
          <a:off x="10528300" y="1337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86255</xdr:rowOff>
    </xdr:from>
    <xdr:to>
      <xdr:col>50</xdr:col>
      <xdr:colOff>165100</xdr:colOff>
      <xdr:row>79</xdr:row>
      <xdr:rowOff>16405</xdr:rowOff>
    </xdr:to>
    <xdr:sp macro="" textlink="">
      <xdr:nvSpPr>
        <xdr:cNvPr id="429" name="楕円 428"/>
        <xdr:cNvSpPr/>
      </xdr:nvSpPr>
      <xdr:spPr>
        <a:xfrm>
          <a:off x="9588500" y="1345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7532</xdr:rowOff>
    </xdr:from>
    <xdr:ext cx="534377" cy="259045"/>
    <xdr:sp macro="" textlink="">
      <xdr:nvSpPr>
        <xdr:cNvPr id="430" name="テキスト ボックス 429"/>
        <xdr:cNvSpPr txBox="1"/>
      </xdr:nvSpPr>
      <xdr:spPr>
        <a:xfrm>
          <a:off x="9372111" y="1355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77501</xdr:rowOff>
    </xdr:from>
    <xdr:to>
      <xdr:col>46</xdr:col>
      <xdr:colOff>38100</xdr:colOff>
      <xdr:row>79</xdr:row>
      <xdr:rowOff>7651</xdr:rowOff>
    </xdr:to>
    <xdr:sp macro="" textlink="">
      <xdr:nvSpPr>
        <xdr:cNvPr id="431" name="楕円 430"/>
        <xdr:cNvSpPr/>
      </xdr:nvSpPr>
      <xdr:spPr>
        <a:xfrm>
          <a:off x="8699500" y="1345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170228</xdr:rowOff>
    </xdr:from>
    <xdr:ext cx="534377" cy="259045"/>
    <xdr:sp macro="" textlink="">
      <xdr:nvSpPr>
        <xdr:cNvPr id="432" name="テキスト ボックス 431"/>
        <xdr:cNvSpPr txBox="1"/>
      </xdr:nvSpPr>
      <xdr:spPr>
        <a:xfrm>
          <a:off x="8483111" y="1354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75930</xdr:rowOff>
    </xdr:from>
    <xdr:to>
      <xdr:col>41</xdr:col>
      <xdr:colOff>101600</xdr:colOff>
      <xdr:row>79</xdr:row>
      <xdr:rowOff>6080</xdr:rowOff>
    </xdr:to>
    <xdr:sp macro="" textlink="">
      <xdr:nvSpPr>
        <xdr:cNvPr id="433" name="楕円 432"/>
        <xdr:cNvSpPr/>
      </xdr:nvSpPr>
      <xdr:spPr>
        <a:xfrm>
          <a:off x="7810500" y="1344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168657</xdr:rowOff>
    </xdr:from>
    <xdr:ext cx="534377" cy="259045"/>
    <xdr:sp macro="" textlink="">
      <xdr:nvSpPr>
        <xdr:cNvPr id="434" name="テキスト ボックス 433"/>
        <xdr:cNvSpPr txBox="1"/>
      </xdr:nvSpPr>
      <xdr:spPr>
        <a:xfrm>
          <a:off x="7594111" y="135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58862</xdr:rowOff>
    </xdr:from>
    <xdr:to>
      <xdr:col>36</xdr:col>
      <xdr:colOff>165100</xdr:colOff>
      <xdr:row>78</xdr:row>
      <xdr:rowOff>160462</xdr:rowOff>
    </xdr:to>
    <xdr:sp macro="" textlink="">
      <xdr:nvSpPr>
        <xdr:cNvPr id="435" name="楕円 434"/>
        <xdr:cNvSpPr/>
      </xdr:nvSpPr>
      <xdr:spPr>
        <a:xfrm>
          <a:off x="6921500" y="1343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151589</xdr:rowOff>
    </xdr:from>
    <xdr:ext cx="534377" cy="259045"/>
    <xdr:sp macro="" textlink="">
      <xdr:nvSpPr>
        <xdr:cNvPr id="436" name="テキスト ボックス 435"/>
        <xdr:cNvSpPr txBox="1"/>
      </xdr:nvSpPr>
      <xdr:spPr>
        <a:xfrm>
          <a:off x="6705111" y="1352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69131</xdr:rowOff>
    </xdr:from>
    <xdr:to>
      <xdr:col>55</xdr:col>
      <xdr:colOff>0</xdr:colOff>
      <xdr:row>97</xdr:row>
      <xdr:rowOff>83114</xdr:rowOff>
    </xdr:to>
    <xdr:cxnSp macro="">
      <xdr:nvCxnSpPr>
        <xdr:cNvPr id="465" name="直線コネクタ 464"/>
        <xdr:cNvCxnSpPr/>
      </xdr:nvCxnSpPr>
      <xdr:spPr>
        <a:xfrm flipV="1">
          <a:off x="9639300" y="16699781"/>
          <a:ext cx="838200" cy="1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49014</xdr:rowOff>
    </xdr:from>
    <xdr:to>
      <xdr:col>50</xdr:col>
      <xdr:colOff>114300</xdr:colOff>
      <xdr:row>97</xdr:row>
      <xdr:rowOff>83114</xdr:rowOff>
    </xdr:to>
    <xdr:cxnSp macro="">
      <xdr:nvCxnSpPr>
        <xdr:cNvPr id="468" name="直線コネクタ 467"/>
        <xdr:cNvCxnSpPr/>
      </xdr:nvCxnSpPr>
      <xdr:spPr>
        <a:xfrm>
          <a:off x="8750300" y="16679664"/>
          <a:ext cx="889000" cy="3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15745</xdr:rowOff>
    </xdr:from>
    <xdr:to>
      <xdr:col>45</xdr:col>
      <xdr:colOff>177800</xdr:colOff>
      <xdr:row>97</xdr:row>
      <xdr:rowOff>49014</xdr:rowOff>
    </xdr:to>
    <xdr:cxnSp macro="">
      <xdr:nvCxnSpPr>
        <xdr:cNvPr id="471" name="直線コネクタ 470"/>
        <xdr:cNvCxnSpPr/>
      </xdr:nvCxnSpPr>
      <xdr:spPr>
        <a:xfrm>
          <a:off x="7861300" y="16646395"/>
          <a:ext cx="889000" cy="3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15745</xdr:rowOff>
    </xdr:from>
    <xdr:to>
      <xdr:col>41</xdr:col>
      <xdr:colOff>50800</xdr:colOff>
      <xdr:row>97</xdr:row>
      <xdr:rowOff>36838</xdr:rowOff>
    </xdr:to>
    <xdr:cxnSp macro="">
      <xdr:nvCxnSpPr>
        <xdr:cNvPr id="474" name="直線コネクタ 473"/>
        <xdr:cNvCxnSpPr/>
      </xdr:nvCxnSpPr>
      <xdr:spPr>
        <a:xfrm flipV="1">
          <a:off x="6972300" y="16646395"/>
          <a:ext cx="889000" cy="2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6" name="テキスト ボックス 475"/>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18331</xdr:rowOff>
    </xdr:from>
    <xdr:to>
      <xdr:col>55</xdr:col>
      <xdr:colOff>50800</xdr:colOff>
      <xdr:row>97</xdr:row>
      <xdr:rowOff>119931</xdr:rowOff>
    </xdr:to>
    <xdr:sp macro="" textlink="">
      <xdr:nvSpPr>
        <xdr:cNvPr id="484" name="楕円 483"/>
        <xdr:cNvSpPr/>
      </xdr:nvSpPr>
      <xdr:spPr>
        <a:xfrm>
          <a:off x="10426700" y="1664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168208</xdr:rowOff>
    </xdr:from>
    <xdr:ext cx="534377" cy="259045"/>
    <xdr:sp macro="" textlink="">
      <xdr:nvSpPr>
        <xdr:cNvPr id="485" name="土木費該当値テキスト"/>
        <xdr:cNvSpPr txBox="1"/>
      </xdr:nvSpPr>
      <xdr:spPr>
        <a:xfrm>
          <a:off x="10528300" y="166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32314</xdr:rowOff>
    </xdr:from>
    <xdr:to>
      <xdr:col>50</xdr:col>
      <xdr:colOff>165100</xdr:colOff>
      <xdr:row>97</xdr:row>
      <xdr:rowOff>133914</xdr:rowOff>
    </xdr:to>
    <xdr:sp macro="" textlink="">
      <xdr:nvSpPr>
        <xdr:cNvPr id="486" name="楕円 485"/>
        <xdr:cNvSpPr/>
      </xdr:nvSpPr>
      <xdr:spPr>
        <a:xfrm>
          <a:off x="9588500" y="1666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125041</xdr:rowOff>
    </xdr:from>
    <xdr:ext cx="534377" cy="259045"/>
    <xdr:sp macro="" textlink="">
      <xdr:nvSpPr>
        <xdr:cNvPr id="487" name="テキスト ボックス 486"/>
        <xdr:cNvSpPr txBox="1"/>
      </xdr:nvSpPr>
      <xdr:spPr>
        <a:xfrm>
          <a:off x="9372111" y="1675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169664</xdr:rowOff>
    </xdr:from>
    <xdr:to>
      <xdr:col>46</xdr:col>
      <xdr:colOff>38100</xdr:colOff>
      <xdr:row>97</xdr:row>
      <xdr:rowOff>99814</xdr:rowOff>
    </xdr:to>
    <xdr:sp macro="" textlink="">
      <xdr:nvSpPr>
        <xdr:cNvPr id="488" name="楕円 487"/>
        <xdr:cNvSpPr/>
      </xdr:nvSpPr>
      <xdr:spPr>
        <a:xfrm>
          <a:off x="8699500" y="1662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90941</xdr:rowOff>
    </xdr:from>
    <xdr:ext cx="534377" cy="259045"/>
    <xdr:sp macro="" textlink="">
      <xdr:nvSpPr>
        <xdr:cNvPr id="489" name="テキスト ボックス 488"/>
        <xdr:cNvSpPr txBox="1"/>
      </xdr:nvSpPr>
      <xdr:spPr>
        <a:xfrm>
          <a:off x="8483111" y="1672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136395</xdr:rowOff>
    </xdr:from>
    <xdr:to>
      <xdr:col>41</xdr:col>
      <xdr:colOff>101600</xdr:colOff>
      <xdr:row>97</xdr:row>
      <xdr:rowOff>66545</xdr:rowOff>
    </xdr:to>
    <xdr:sp macro="" textlink="">
      <xdr:nvSpPr>
        <xdr:cNvPr id="490" name="楕円 489"/>
        <xdr:cNvSpPr/>
      </xdr:nvSpPr>
      <xdr:spPr>
        <a:xfrm>
          <a:off x="7810500" y="1659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57672</xdr:rowOff>
    </xdr:from>
    <xdr:ext cx="534377" cy="259045"/>
    <xdr:sp macro="" textlink="">
      <xdr:nvSpPr>
        <xdr:cNvPr id="491" name="テキスト ボックス 490"/>
        <xdr:cNvSpPr txBox="1"/>
      </xdr:nvSpPr>
      <xdr:spPr>
        <a:xfrm>
          <a:off x="7594111" y="1668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157488</xdr:rowOff>
    </xdr:from>
    <xdr:to>
      <xdr:col>36</xdr:col>
      <xdr:colOff>165100</xdr:colOff>
      <xdr:row>97</xdr:row>
      <xdr:rowOff>87638</xdr:rowOff>
    </xdr:to>
    <xdr:sp macro="" textlink="">
      <xdr:nvSpPr>
        <xdr:cNvPr id="492" name="楕円 491"/>
        <xdr:cNvSpPr/>
      </xdr:nvSpPr>
      <xdr:spPr>
        <a:xfrm>
          <a:off x="6921500" y="166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78765</xdr:rowOff>
    </xdr:from>
    <xdr:ext cx="534377" cy="259045"/>
    <xdr:sp macro="" textlink="">
      <xdr:nvSpPr>
        <xdr:cNvPr id="493" name="テキスト ボックス 492"/>
        <xdr:cNvSpPr txBox="1"/>
      </xdr:nvSpPr>
      <xdr:spPr>
        <a:xfrm>
          <a:off x="6705111" y="1670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83998</xdr:rowOff>
    </xdr:from>
    <xdr:to>
      <xdr:col>85</xdr:col>
      <xdr:colOff>127000</xdr:colOff>
      <xdr:row>36</xdr:row>
      <xdr:rowOff>93790</xdr:rowOff>
    </xdr:to>
    <xdr:cxnSp macro="">
      <xdr:nvCxnSpPr>
        <xdr:cNvPr id="522" name="直線コネクタ 521"/>
        <xdr:cNvCxnSpPr/>
      </xdr:nvCxnSpPr>
      <xdr:spPr>
        <a:xfrm>
          <a:off x="15481300" y="6256198"/>
          <a:ext cx="8382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83998</xdr:rowOff>
    </xdr:from>
    <xdr:to>
      <xdr:col>81</xdr:col>
      <xdr:colOff>50800</xdr:colOff>
      <xdr:row>36</xdr:row>
      <xdr:rowOff>86646</xdr:rowOff>
    </xdr:to>
    <xdr:cxnSp macro="">
      <xdr:nvCxnSpPr>
        <xdr:cNvPr id="525" name="直線コネクタ 524"/>
        <xdr:cNvCxnSpPr/>
      </xdr:nvCxnSpPr>
      <xdr:spPr>
        <a:xfrm flipV="1">
          <a:off x="14592300" y="6256198"/>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145813</xdr:rowOff>
    </xdr:from>
    <xdr:ext cx="534377" cy="259045"/>
    <xdr:sp macro="" textlink="">
      <xdr:nvSpPr>
        <xdr:cNvPr id="527" name="テキスト ボックス 526"/>
        <xdr:cNvSpPr txBox="1"/>
      </xdr:nvSpPr>
      <xdr:spPr>
        <a:xfrm>
          <a:off x="15214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86646</xdr:rowOff>
    </xdr:from>
    <xdr:to>
      <xdr:col>76</xdr:col>
      <xdr:colOff>114300</xdr:colOff>
      <xdr:row>36</xdr:row>
      <xdr:rowOff>133318</xdr:rowOff>
    </xdr:to>
    <xdr:cxnSp macro="">
      <xdr:nvCxnSpPr>
        <xdr:cNvPr id="528" name="直線コネクタ 527"/>
        <xdr:cNvCxnSpPr/>
      </xdr:nvCxnSpPr>
      <xdr:spPr>
        <a:xfrm flipV="1">
          <a:off x="13703300" y="6258846"/>
          <a:ext cx="889000" cy="4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142613</xdr:rowOff>
    </xdr:from>
    <xdr:ext cx="534377" cy="259045"/>
    <xdr:sp macro="" textlink="">
      <xdr:nvSpPr>
        <xdr:cNvPr id="530" name="テキスト ボックス 529"/>
        <xdr:cNvSpPr txBox="1"/>
      </xdr:nvSpPr>
      <xdr:spPr>
        <a:xfrm>
          <a:off x="14325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89065</xdr:rowOff>
    </xdr:from>
    <xdr:to>
      <xdr:col>71</xdr:col>
      <xdr:colOff>177800</xdr:colOff>
      <xdr:row>36</xdr:row>
      <xdr:rowOff>133318</xdr:rowOff>
    </xdr:to>
    <xdr:cxnSp macro="">
      <xdr:nvCxnSpPr>
        <xdr:cNvPr id="531" name="直線コネクタ 530"/>
        <xdr:cNvCxnSpPr/>
      </xdr:nvCxnSpPr>
      <xdr:spPr>
        <a:xfrm>
          <a:off x="12814300" y="6261265"/>
          <a:ext cx="889000" cy="4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33" name="テキスト ボックス 532"/>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151306</xdr:rowOff>
    </xdr:from>
    <xdr:ext cx="534377" cy="259045"/>
    <xdr:sp macro="" textlink="">
      <xdr:nvSpPr>
        <xdr:cNvPr id="535" name="テキスト ボックス 534"/>
        <xdr:cNvSpPr txBox="1"/>
      </xdr:nvSpPr>
      <xdr:spPr>
        <a:xfrm>
          <a:off x="12547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42990</xdr:rowOff>
    </xdr:from>
    <xdr:to>
      <xdr:col>85</xdr:col>
      <xdr:colOff>177800</xdr:colOff>
      <xdr:row>36</xdr:row>
      <xdr:rowOff>144590</xdr:rowOff>
    </xdr:to>
    <xdr:sp macro="" textlink="">
      <xdr:nvSpPr>
        <xdr:cNvPr id="541" name="楕円 540"/>
        <xdr:cNvSpPr/>
      </xdr:nvSpPr>
      <xdr:spPr>
        <a:xfrm>
          <a:off x="16268700" y="621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21417</xdr:rowOff>
    </xdr:from>
    <xdr:ext cx="534377" cy="259045"/>
    <xdr:sp macro="" textlink="">
      <xdr:nvSpPr>
        <xdr:cNvPr id="542" name="消防費該当値テキスト"/>
        <xdr:cNvSpPr txBox="1"/>
      </xdr:nvSpPr>
      <xdr:spPr>
        <a:xfrm>
          <a:off x="16370300" y="619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33198</xdr:rowOff>
    </xdr:from>
    <xdr:to>
      <xdr:col>81</xdr:col>
      <xdr:colOff>101600</xdr:colOff>
      <xdr:row>36</xdr:row>
      <xdr:rowOff>134798</xdr:rowOff>
    </xdr:to>
    <xdr:sp macro="" textlink="">
      <xdr:nvSpPr>
        <xdr:cNvPr id="543" name="楕円 542"/>
        <xdr:cNvSpPr/>
      </xdr:nvSpPr>
      <xdr:spPr>
        <a:xfrm>
          <a:off x="15430500" y="620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151325</xdr:rowOff>
    </xdr:from>
    <xdr:ext cx="534377" cy="259045"/>
    <xdr:sp macro="" textlink="">
      <xdr:nvSpPr>
        <xdr:cNvPr id="544" name="テキスト ボックス 543"/>
        <xdr:cNvSpPr txBox="1"/>
      </xdr:nvSpPr>
      <xdr:spPr>
        <a:xfrm>
          <a:off x="15214111" y="598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35846</xdr:rowOff>
    </xdr:from>
    <xdr:to>
      <xdr:col>76</xdr:col>
      <xdr:colOff>165100</xdr:colOff>
      <xdr:row>36</xdr:row>
      <xdr:rowOff>137446</xdr:rowOff>
    </xdr:to>
    <xdr:sp macro="" textlink="">
      <xdr:nvSpPr>
        <xdr:cNvPr id="545" name="楕円 544"/>
        <xdr:cNvSpPr/>
      </xdr:nvSpPr>
      <xdr:spPr>
        <a:xfrm>
          <a:off x="14541500" y="62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153973</xdr:rowOff>
    </xdr:from>
    <xdr:ext cx="534377" cy="259045"/>
    <xdr:sp macro="" textlink="">
      <xdr:nvSpPr>
        <xdr:cNvPr id="546" name="テキスト ボックス 545"/>
        <xdr:cNvSpPr txBox="1"/>
      </xdr:nvSpPr>
      <xdr:spPr>
        <a:xfrm>
          <a:off x="14325111" y="598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82518</xdr:rowOff>
    </xdr:from>
    <xdr:to>
      <xdr:col>72</xdr:col>
      <xdr:colOff>38100</xdr:colOff>
      <xdr:row>37</xdr:row>
      <xdr:rowOff>12668</xdr:rowOff>
    </xdr:to>
    <xdr:sp macro="" textlink="">
      <xdr:nvSpPr>
        <xdr:cNvPr id="547" name="楕円 546"/>
        <xdr:cNvSpPr/>
      </xdr:nvSpPr>
      <xdr:spPr>
        <a:xfrm>
          <a:off x="13652500" y="625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3795</xdr:rowOff>
    </xdr:from>
    <xdr:ext cx="534377" cy="259045"/>
    <xdr:sp macro="" textlink="">
      <xdr:nvSpPr>
        <xdr:cNvPr id="548" name="テキスト ボックス 547"/>
        <xdr:cNvSpPr txBox="1"/>
      </xdr:nvSpPr>
      <xdr:spPr>
        <a:xfrm>
          <a:off x="13436111" y="634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38265</xdr:rowOff>
    </xdr:from>
    <xdr:to>
      <xdr:col>67</xdr:col>
      <xdr:colOff>101600</xdr:colOff>
      <xdr:row>36</xdr:row>
      <xdr:rowOff>139865</xdr:rowOff>
    </xdr:to>
    <xdr:sp macro="" textlink="">
      <xdr:nvSpPr>
        <xdr:cNvPr id="549" name="楕円 548"/>
        <xdr:cNvSpPr/>
      </xdr:nvSpPr>
      <xdr:spPr>
        <a:xfrm>
          <a:off x="12763500" y="621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130992</xdr:rowOff>
    </xdr:from>
    <xdr:ext cx="534377" cy="259045"/>
    <xdr:sp macro="" textlink="">
      <xdr:nvSpPr>
        <xdr:cNvPr id="550" name="テキスト ボックス 549"/>
        <xdr:cNvSpPr txBox="1"/>
      </xdr:nvSpPr>
      <xdr:spPr>
        <a:xfrm>
          <a:off x="12547111" y="630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38110</xdr:rowOff>
    </xdr:from>
    <xdr:to>
      <xdr:col>85</xdr:col>
      <xdr:colOff>127000</xdr:colOff>
      <xdr:row>56</xdr:row>
      <xdr:rowOff>127005</xdr:rowOff>
    </xdr:to>
    <xdr:cxnSp macro="">
      <xdr:nvCxnSpPr>
        <xdr:cNvPr id="579" name="直線コネクタ 578"/>
        <xdr:cNvCxnSpPr/>
      </xdr:nvCxnSpPr>
      <xdr:spPr>
        <a:xfrm>
          <a:off x="15481300" y="9639310"/>
          <a:ext cx="838200" cy="8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38110</xdr:rowOff>
    </xdr:from>
    <xdr:to>
      <xdr:col>81</xdr:col>
      <xdr:colOff>50800</xdr:colOff>
      <xdr:row>57</xdr:row>
      <xdr:rowOff>29248</xdr:rowOff>
    </xdr:to>
    <xdr:cxnSp macro="">
      <xdr:nvCxnSpPr>
        <xdr:cNvPr id="582" name="直線コネクタ 581"/>
        <xdr:cNvCxnSpPr/>
      </xdr:nvCxnSpPr>
      <xdr:spPr>
        <a:xfrm flipV="1">
          <a:off x="14592300" y="9639310"/>
          <a:ext cx="889000" cy="16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140129</xdr:rowOff>
    </xdr:from>
    <xdr:ext cx="534377" cy="259045"/>
    <xdr:sp macro="" textlink="">
      <xdr:nvSpPr>
        <xdr:cNvPr id="584" name="テキスト ボックス 583"/>
        <xdr:cNvSpPr txBox="1"/>
      </xdr:nvSpPr>
      <xdr:spPr>
        <a:xfrm>
          <a:off x="15214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128788</xdr:rowOff>
    </xdr:from>
    <xdr:to>
      <xdr:col>76</xdr:col>
      <xdr:colOff>114300</xdr:colOff>
      <xdr:row>57</xdr:row>
      <xdr:rowOff>29248</xdr:rowOff>
    </xdr:to>
    <xdr:cxnSp macro="">
      <xdr:nvCxnSpPr>
        <xdr:cNvPr id="585" name="直線コネクタ 584"/>
        <xdr:cNvCxnSpPr/>
      </xdr:nvCxnSpPr>
      <xdr:spPr>
        <a:xfrm>
          <a:off x="13703300" y="9729988"/>
          <a:ext cx="889000" cy="7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128788</xdr:rowOff>
    </xdr:from>
    <xdr:to>
      <xdr:col>71</xdr:col>
      <xdr:colOff>177800</xdr:colOff>
      <xdr:row>56</xdr:row>
      <xdr:rowOff>135425</xdr:rowOff>
    </xdr:to>
    <xdr:cxnSp macro="">
      <xdr:nvCxnSpPr>
        <xdr:cNvPr id="588" name="直線コネクタ 587"/>
        <xdr:cNvCxnSpPr/>
      </xdr:nvCxnSpPr>
      <xdr:spPr>
        <a:xfrm flipV="1">
          <a:off x="12814300" y="9729988"/>
          <a:ext cx="889000" cy="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167419</xdr:rowOff>
    </xdr:from>
    <xdr:ext cx="534377" cy="259045"/>
    <xdr:sp macro="" textlink="">
      <xdr:nvSpPr>
        <xdr:cNvPr id="590" name="テキスト ボックス 589"/>
        <xdr:cNvSpPr txBox="1"/>
      </xdr:nvSpPr>
      <xdr:spPr>
        <a:xfrm>
          <a:off x="13436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163410</xdr:rowOff>
    </xdr:from>
    <xdr:ext cx="534377" cy="259045"/>
    <xdr:sp macro="" textlink="">
      <xdr:nvSpPr>
        <xdr:cNvPr id="592" name="テキスト ボックス 591"/>
        <xdr:cNvSpPr txBox="1"/>
      </xdr:nvSpPr>
      <xdr:spPr>
        <a:xfrm>
          <a:off x="12547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76205</xdr:rowOff>
    </xdr:from>
    <xdr:to>
      <xdr:col>85</xdr:col>
      <xdr:colOff>177800</xdr:colOff>
      <xdr:row>57</xdr:row>
      <xdr:rowOff>6355</xdr:rowOff>
    </xdr:to>
    <xdr:sp macro="" textlink="">
      <xdr:nvSpPr>
        <xdr:cNvPr id="598" name="楕円 597"/>
        <xdr:cNvSpPr/>
      </xdr:nvSpPr>
      <xdr:spPr>
        <a:xfrm>
          <a:off x="16268700" y="967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54632</xdr:rowOff>
    </xdr:from>
    <xdr:ext cx="534377" cy="259045"/>
    <xdr:sp macro="" textlink="">
      <xdr:nvSpPr>
        <xdr:cNvPr id="599" name="教育費該当値テキスト"/>
        <xdr:cNvSpPr txBox="1"/>
      </xdr:nvSpPr>
      <xdr:spPr>
        <a:xfrm>
          <a:off x="16370300" y="965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158760</xdr:rowOff>
    </xdr:from>
    <xdr:to>
      <xdr:col>81</xdr:col>
      <xdr:colOff>101600</xdr:colOff>
      <xdr:row>56</xdr:row>
      <xdr:rowOff>88910</xdr:rowOff>
    </xdr:to>
    <xdr:sp macro="" textlink="">
      <xdr:nvSpPr>
        <xdr:cNvPr id="600" name="楕円 599"/>
        <xdr:cNvSpPr/>
      </xdr:nvSpPr>
      <xdr:spPr>
        <a:xfrm>
          <a:off x="15430500" y="958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105437</xdr:rowOff>
    </xdr:from>
    <xdr:ext cx="534377" cy="259045"/>
    <xdr:sp macro="" textlink="">
      <xdr:nvSpPr>
        <xdr:cNvPr id="601" name="テキスト ボックス 600"/>
        <xdr:cNvSpPr txBox="1"/>
      </xdr:nvSpPr>
      <xdr:spPr>
        <a:xfrm>
          <a:off x="15214111" y="93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149898</xdr:rowOff>
    </xdr:from>
    <xdr:to>
      <xdr:col>76</xdr:col>
      <xdr:colOff>165100</xdr:colOff>
      <xdr:row>57</xdr:row>
      <xdr:rowOff>80048</xdr:rowOff>
    </xdr:to>
    <xdr:sp macro="" textlink="">
      <xdr:nvSpPr>
        <xdr:cNvPr id="602" name="楕円 601"/>
        <xdr:cNvSpPr/>
      </xdr:nvSpPr>
      <xdr:spPr>
        <a:xfrm>
          <a:off x="14541500" y="975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71175</xdr:rowOff>
    </xdr:from>
    <xdr:ext cx="534377" cy="259045"/>
    <xdr:sp macro="" textlink="">
      <xdr:nvSpPr>
        <xdr:cNvPr id="603" name="テキスト ボックス 602"/>
        <xdr:cNvSpPr txBox="1"/>
      </xdr:nvSpPr>
      <xdr:spPr>
        <a:xfrm>
          <a:off x="14325111" y="98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77988</xdr:rowOff>
    </xdr:from>
    <xdr:to>
      <xdr:col>72</xdr:col>
      <xdr:colOff>38100</xdr:colOff>
      <xdr:row>57</xdr:row>
      <xdr:rowOff>8138</xdr:rowOff>
    </xdr:to>
    <xdr:sp macro="" textlink="">
      <xdr:nvSpPr>
        <xdr:cNvPr id="604" name="楕円 603"/>
        <xdr:cNvSpPr/>
      </xdr:nvSpPr>
      <xdr:spPr>
        <a:xfrm>
          <a:off x="13652500" y="967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170715</xdr:rowOff>
    </xdr:from>
    <xdr:ext cx="534377" cy="259045"/>
    <xdr:sp macro="" textlink="">
      <xdr:nvSpPr>
        <xdr:cNvPr id="605" name="テキスト ボックス 604"/>
        <xdr:cNvSpPr txBox="1"/>
      </xdr:nvSpPr>
      <xdr:spPr>
        <a:xfrm>
          <a:off x="13436111" y="977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84625</xdr:rowOff>
    </xdr:from>
    <xdr:to>
      <xdr:col>67</xdr:col>
      <xdr:colOff>101600</xdr:colOff>
      <xdr:row>57</xdr:row>
      <xdr:rowOff>14775</xdr:rowOff>
    </xdr:to>
    <xdr:sp macro="" textlink="">
      <xdr:nvSpPr>
        <xdr:cNvPr id="606" name="楕円 605"/>
        <xdr:cNvSpPr/>
      </xdr:nvSpPr>
      <xdr:spPr>
        <a:xfrm>
          <a:off x="12763500" y="968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5902</xdr:rowOff>
    </xdr:from>
    <xdr:ext cx="534377" cy="259045"/>
    <xdr:sp macro="" textlink="">
      <xdr:nvSpPr>
        <xdr:cNvPr id="607" name="テキスト ボックス 606"/>
        <xdr:cNvSpPr txBox="1"/>
      </xdr:nvSpPr>
      <xdr:spPr>
        <a:xfrm>
          <a:off x="12547111" y="977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120320</xdr:rowOff>
    </xdr:from>
    <xdr:to>
      <xdr:col>85</xdr:col>
      <xdr:colOff>127000</xdr:colOff>
      <xdr:row>77</xdr:row>
      <xdr:rowOff>153594</xdr:rowOff>
    </xdr:to>
    <xdr:cxnSp macro="">
      <xdr:nvCxnSpPr>
        <xdr:cNvPr id="636" name="直線コネクタ 635"/>
        <xdr:cNvCxnSpPr/>
      </xdr:nvCxnSpPr>
      <xdr:spPr>
        <a:xfrm flipV="1">
          <a:off x="15481300" y="13150520"/>
          <a:ext cx="838200" cy="20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27830</xdr:rowOff>
    </xdr:from>
    <xdr:ext cx="469744" cy="259045"/>
    <xdr:sp macro="" textlink="">
      <xdr:nvSpPr>
        <xdr:cNvPr id="637" name="災害復旧費平均値テキスト"/>
        <xdr:cNvSpPr txBox="1"/>
      </xdr:nvSpPr>
      <xdr:spPr>
        <a:xfrm>
          <a:off x="16370300" y="13400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153594</xdr:rowOff>
    </xdr:from>
    <xdr:to>
      <xdr:col>81</xdr:col>
      <xdr:colOff>50800</xdr:colOff>
      <xdr:row>78</xdr:row>
      <xdr:rowOff>137618</xdr:rowOff>
    </xdr:to>
    <xdr:cxnSp macro="">
      <xdr:nvCxnSpPr>
        <xdr:cNvPr id="639" name="直線コネクタ 638"/>
        <xdr:cNvCxnSpPr/>
      </xdr:nvCxnSpPr>
      <xdr:spPr>
        <a:xfrm flipV="1">
          <a:off x="14592300" y="13355244"/>
          <a:ext cx="889000" cy="15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18623</xdr:rowOff>
    </xdr:from>
    <xdr:ext cx="469744" cy="259045"/>
    <xdr:sp macro="" textlink="">
      <xdr:nvSpPr>
        <xdr:cNvPr id="641" name="テキスト ボックス 640"/>
        <xdr:cNvSpPr txBox="1"/>
      </xdr:nvSpPr>
      <xdr:spPr>
        <a:xfrm>
          <a:off x="15246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137618</xdr:rowOff>
    </xdr:from>
    <xdr:to>
      <xdr:col>76</xdr:col>
      <xdr:colOff>114300</xdr:colOff>
      <xdr:row>78</xdr:row>
      <xdr:rowOff>164757</xdr:rowOff>
    </xdr:to>
    <xdr:cxnSp macro="">
      <xdr:nvCxnSpPr>
        <xdr:cNvPr id="642" name="直線コネクタ 641"/>
        <xdr:cNvCxnSpPr/>
      </xdr:nvCxnSpPr>
      <xdr:spPr>
        <a:xfrm flipV="1">
          <a:off x="13703300" y="13510718"/>
          <a:ext cx="889000" cy="2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33062</xdr:rowOff>
    </xdr:from>
    <xdr:ext cx="469744" cy="259045"/>
    <xdr:sp macro="" textlink="">
      <xdr:nvSpPr>
        <xdr:cNvPr id="644" name="テキスト ボックス 643"/>
        <xdr:cNvSpPr txBox="1"/>
      </xdr:nvSpPr>
      <xdr:spPr>
        <a:xfrm>
          <a:off x="14357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138418</xdr:rowOff>
    </xdr:from>
    <xdr:to>
      <xdr:col>71</xdr:col>
      <xdr:colOff>177800</xdr:colOff>
      <xdr:row>78</xdr:row>
      <xdr:rowOff>164757</xdr:rowOff>
    </xdr:to>
    <xdr:cxnSp macro="">
      <xdr:nvCxnSpPr>
        <xdr:cNvPr id="645" name="直線コネクタ 644"/>
        <xdr:cNvCxnSpPr/>
      </xdr:nvCxnSpPr>
      <xdr:spPr>
        <a:xfrm>
          <a:off x="12814300" y="13511518"/>
          <a:ext cx="889000" cy="2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69520</xdr:rowOff>
    </xdr:from>
    <xdr:to>
      <xdr:col>85</xdr:col>
      <xdr:colOff>177800</xdr:colOff>
      <xdr:row>76</xdr:row>
      <xdr:rowOff>171120</xdr:rowOff>
    </xdr:to>
    <xdr:sp macro="" textlink="">
      <xdr:nvSpPr>
        <xdr:cNvPr id="655" name="楕円 654"/>
        <xdr:cNvSpPr/>
      </xdr:nvSpPr>
      <xdr:spPr>
        <a:xfrm>
          <a:off x="16268700" y="130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92397</xdr:rowOff>
    </xdr:from>
    <xdr:ext cx="534377" cy="259045"/>
    <xdr:sp macro="" textlink="">
      <xdr:nvSpPr>
        <xdr:cNvPr id="656" name="災害復旧費該当値テキスト"/>
        <xdr:cNvSpPr txBox="1"/>
      </xdr:nvSpPr>
      <xdr:spPr>
        <a:xfrm>
          <a:off x="16370300" y="1295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102794</xdr:rowOff>
    </xdr:from>
    <xdr:to>
      <xdr:col>81</xdr:col>
      <xdr:colOff>101600</xdr:colOff>
      <xdr:row>78</xdr:row>
      <xdr:rowOff>32944</xdr:rowOff>
    </xdr:to>
    <xdr:sp macro="" textlink="">
      <xdr:nvSpPr>
        <xdr:cNvPr id="657" name="楕円 656"/>
        <xdr:cNvSpPr/>
      </xdr:nvSpPr>
      <xdr:spPr>
        <a:xfrm>
          <a:off x="15430500" y="133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49471</xdr:rowOff>
    </xdr:from>
    <xdr:ext cx="534377" cy="259045"/>
    <xdr:sp macro="" textlink="">
      <xdr:nvSpPr>
        <xdr:cNvPr id="658" name="テキスト ボックス 657"/>
        <xdr:cNvSpPr txBox="1"/>
      </xdr:nvSpPr>
      <xdr:spPr>
        <a:xfrm>
          <a:off x="15214111" y="1307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86818</xdr:rowOff>
    </xdr:from>
    <xdr:to>
      <xdr:col>76</xdr:col>
      <xdr:colOff>165100</xdr:colOff>
      <xdr:row>79</xdr:row>
      <xdr:rowOff>16968</xdr:rowOff>
    </xdr:to>
    <xdr:sp macro="" textlink="">
      <xdr:nvSpPr>
        <xdr:cNvPr id="659" name="楕円 658"/>
        <xdr:cNvSpPr/>
      </xdr:nvSpPr>
      <xdr:spPr>
        <a:xfrm>
          <a:off x="14541500" y="1345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33495</xdr:rowOff>
    </xdr:from>
    <xdr:ext cx="469744" cy="259045"/>
    <xdr:sp macro="" textlink="">
      <xdr:nvSpPr>
        <xdr:cNvPr id="660" name="テキスト ボックス 659"/>
        <xdr:cNvSpPr txBox="1"/>
      </xdr:nvSpPr>
      <xdr:spPr>
        <a:xfrm>
          <a:off x="14357428" y="1323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113957</xdr:rowOff>
    </xdr:from>
    <xdr:to>
      <xdr:col>72</xdr:col>
      <xdr:colOff>38100</xdr:colOff>
      <xdr:row>79</xdr:row>
      <xdr:rowOff>44107</xdr:rowOff>
    </xdr:to>
    <xdr:sp macro="" textlink="">
      <xdr:nvSpPr>
        <xdr:cNvPr id="661" name="楕円 660"/>
        <xdr:cNvSpPr/>
      </xdr:nvSpPr>
      <xdr:spPr>
        <a:xfrm>
          <a:off x="13652500" y="1348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35234</xdr:rowOff>
    </xdr:from>
    <xdr:ext cx="469744" cy="259045"/>
    <xdr:sp macro="" textlink="">
      <xdr:nvSpPr>
        <xdr:cNvPr id="662" name="テキスト ボックス 661"/>
        <xdr:cNvSpPr txBox="1"/>
      </xdr:nvSpPr>
      <xdr:spPr>
        <a:xfrm>
          <a:off x="13468428" y="1357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87618</xdr:rowOff>
    </xdr:from>
    <xdr:to>
      <xdr:col>67</xdr:col>
      <xdr:colOff>101600</xdr:colOff>
      <xdr:row>79</xdr:row>
      <xdr:rowOff>17768</xdr:rowOff>
    </xdr:to>
    <xdr:sp macro="" textlink="">
      <xdr:nvSpPr>
        <xdr:cNvPr id="663" name="楕円 662"/>
        <xdr:cNvSpPr/>
      </xdr:nvSpPr>
      <xdr:spPr>
        <a:xfrm>
          <a:off x="12763500" y="1346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8895</xdr:rowOff>
    </xdr:from>
    <xdr:ext cx="469744" cy="259045"/>
    <xdr:sp macro="" textlink="">
      <xdr:nvSpPr>
        <xdr:cNvPr id="664" name="テキスト ボックス 663"/>
        <xdr:cNvSpPr txBox="1"/>
      </xdr:nvSpPr>
      <xdr:spPr>
        <a:xfrm>
          <a:off x="12579428" y="1355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71349</xdr:rowOff>
    </xdr:from>
    <xdr:to>
      <xdr:col>85</xdr:col>
      <xdr:colOff>127000</xdr:colOff>
      <xdr:row>97</xdr:row>
      <xdr:rowOff>74050</xdr:rowOff>
    </xdr:to>
    <xdr:cxnSp macro="">
      <xdr:nvCxnSpPr>
        <xdr:cNvPr id="693" name="直線コネクタ 692"/>
        <xdr:cNvCxnSpPr/>
      </xdr:nvCxnSpPr>
      <xdr:spPr>
        <a:xfrm>
          <a:off x="15481300" y="16701999"/>
          <a:ext cx="838200" cy="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4" name="公債費平均値テキスト"/>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62902</xdr:rowOff>
    </xdr:from>
    <xdr:to>
      <xdr:col>81</xdr:col>
      <xdr:colOff>50800</xdr:colOff>
      <xdr:row>97</xdr:row>
      <xdr:rowOff>71349</xdr:rowOff>
    </xdr:to>
    <xdr:cxnSp macro="">
      <xdr:nvCxnSpPr>
        <xdr:cNvPr id="696" name="直線コネクタ 695"/>
        <xdr:cNvCxnSpPr/>
      </xdr:nvCxnSpPr>
      <xdr:spPr>
        <a:xfrm>
          <a:off x="14592300" y="16693552"/>
          <a:ext cx="889000" cy="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162299</xdr:rowOff>
    </xdr:from>
    <xdr:ext cx="534377" cy="259045"/>
    <xdr:sp macro="" textlink="">
      <xdr:nvSpPr>
        <xdr:cNvPr id="698" name="テキスト ボックス 697"/>
        <xdr:cNvSpPr txBox="1"/>
      </xdr:nvSpPr>
      <xdr:spPr>
        <a:xfrm>
          <a:off x="15214111" y="167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45563</xdr:rowOff>
    </xdr:from>
    <xdr:to>
      <xdr:col>76</xdr:col>
      <xdr:colOff>114300</xdr:colOff>
      <xdr:row>97</xdr:row>
      <xdr:rowOff>62902</xdr:rowOff>
    </xdr:to>
    <xdr:cxnSp macro="">
      <xdr:nvCxnSpPr>
        <xdr:cNvPr id="699" name="直線コネクタ 698"/>
        <xdr:cNvCxnSpPr/>
      </xdr:nvCxnSpPr>
      <xdr:spPr>
        <a:xfrm>
          <a:off x="13703300" y="16676213"/>
          <a:ext cx="889000" cy="1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701" name="テキスト ボックス 700"/>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2680</xdr:rowOff>
    </xdr:from>
    <xdr:to>
      <xdr:col>71</xdr:col>
      <xdr:colOff>177800</xdr:colOff>
      <xdr:row>97</xdr:row>
      <xdr:rowOff>45563</xdr:rowOff>
    </xdr:to>
    <xdr:cxnSp macro="">
      <xdr:nvCxnSpPr>
        <xdr:cNvPr id="702" name="直線コネクタ 701"/>
        <xdr:cNvCxnSpPr/>
      </xdr:nvCxnSpPr>
      <xdr:spPr>
        <a:xfrm>
          <a:off x="12814300" y="16633330"/>
          <a:ext cx="889000" cy="4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160070</xdr:rowOff>
    </xdr:from>
    <xdr:ext cx="534377" cy="259045"/>
    <xdr:sp macro="" textlink="">
      <xdr:nvSpPr>
        <xdr:cNvPr id="704" name="テキスト ボックス 703"/>
        <xdr:cNvSpPr txBox="1"/>
      </xdr:nvSpPr>
      <xdr:spPr>
        <a:xfrm>
          <a:off x="13436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170871</xdr:rowOff>
    </xdr:from>
    <xdr:ext cx="534377" cy="259045"/>
    <xdr:sp macro="" textlink="">
      <xdr:nvSpPr>
        <xdr:cNvPr id="706" name="テキスト ボックス 705"/>
        <xdr:cNvSpPr txBox="1"/>
      </xdr:nvSpPr>
      <xdr:spPr>
        <a:xfrm>
          <a:off x="12547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23250</xdr:rowOff>
    </xdr:from>
    <xdr:to>
      <xdr:col>85</xdr:col>
      <xdr:colOff>177800</xdr:colOff>
      <xdr:row>97</xdr:row>
      <xdr:rowOff>124850</xdr:rowOff>
    </xdr:to>
    <xdr:sp macro="" textlink="">
      <xdr:nvSpPr>
        <xdr:cNvPr id="712" name="楕円 711"/>
        <xdr:cNvSpPr/>
      </xdr:nvSpPr>
      <xdr:spPr>
        <a:xfrm>
          <a:off x="16268700" y="1665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46127</xdr:rowOff>
    </xdr:from>
    <xdr:ext cx="534377" cy="259045"/>
    <xdr:sp macro="" textlink="">
      <xdr:nvSpPr>
        <xdr:cNvPr id="713" name="公債費該当値テキスト"/>
        <xdr:cNvSpPr txBox="1"/>
      </xdr:nvSpPr>
      <xdr:spPr>
        <a:xfrm>
          <a:off x="16370300" y="1650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20549</xdr:rowOff>
    </xdr:from>
    <xdr:to>
      <xdr:col>81</xdr:col>
      <xdr:colOff>101600</xdr:colOff>
      <xdr:row>97</xdr:row>
      <xdr:rowOff>122149</xdr:rowOff>
    </xdr:to>
    <xdr:sp macro="" textlink="">
      <xdr:nvSpPr>
        <xdr:cNvPr id="714" name="楕円 713"/>
        <xdr:cNvSpPr/>
      </xdr:nvSpPr>
      <xdr:spPr>
        <a:xfrm>
          <a:off x="15430500" y="1665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138676</xdr:rowOff>
    </xdr:from>
    <xdr:ext cx="534377" cy="259045"/>
    <xdr:sp macro="" textlink="">
      <xdr:nvSpPr>
        <xdr:cNvPr id="715" name="テキスト ボックス 714"/>
        <xdr:cNvSpPr txBox="1"/>
      </xdr:nvSpPr>
      <xdr:spPr>
        <a:xfrm>
          <a:off x="15214111" y="1642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12102</xdr:rowOff>
    </xdr:from>
    <xdr:to>
      <xdr:col>76</xdr:col>
      <xdr:colOff>165100</xdr:colOff>
      <xdr:row>97</xdr:row>
      <xdr:rowOff>113702</xdr:rowOff>
    </xdr:to>
    <xdr:sp macro="" textlink="">
      <xdr:nvSpPr>
        <xdr:cNvPr id="716" name="楕円 715"/>
        <xdr:cNvSpPr/>
      </xdr:nvSpPr>
      <xdr:spPr>
        <a:xfrm>
          <a:off x="14541500" y="1664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130229</xdr:rowOff>
    </xdr:from>
    <xdr:ext cx="534377" cy="259045"/>
    <xdr:sp macro="" textlink="">
      <xdr:nvSpPr>
        <xdr:cNvPr id="717" name="テキスト ボックス 716"/>
        <xdr:cNvSpPr txBox="1"/>
      </xdr:nvSpPr>
      <xdr:spPr>
        <a:xfrm>
          <a:off x="14325111" y="1641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166213</xdr:rowOff>
    </xdr:from>
    <xdr:to>
      <xdr:col>72</xdr:col>
      <xdr:colOff>38100</xdr:colOff>
      <xdr:row>97</xdr:row>
      <xdr:rowOff>96363</xdr:rowOff>
    </xdr:to>
    <xdr:sp macro="" textlink="">
      <xdr:nvSpPr>
        <xdr:cNvPr id="718" name="楕円 717"/>
        <xdr:cNvSpPr/>
      </xdr:nvSpPr>
      <xdr:spPr>
        <a:xfrm>
          <a:off x="13652500" y="1662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112890</xdr:rowOff>
    </xdr:from>
    <xdr:ext cx="534377" cy="259045"/>
    <xdr:sp macro="" textlink="">
      <xdr:nvSpPr>
        <xdr:cNvPr id="719" name="テキスト ボックス 718"/>
        <xdr:cNvSpPr txBox="1"/>
      </xdr:nvSpPr>
      <xdr:spPr>
        <a:xfrm>
          <a:off x="13436111" y="1640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123330</xdr:rowOff>
    </xdr:from>
    <xdr:to>
      <xdr:col>67</xdr:col>
      <xdr:colOff>101600</xdr:colOff>
      <xdr:row>97</xdr:row>
      <xdr:rowOff>53480</xdr:rowOff>
    </xdr:to>
    <xdr:sp macro="" textlink="">
      <xdr:nvSpPr>
        <xdr:cNvPr id="720" name="楕円 719"/>
        <xdr:cNvSpPr/>
      </xdr:nvSpPr>
      <xdr:spPr>
        <a:xfrm>
          <a:off x="12763500" y="1658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70007</xdr:rowOff>
    </xdr:from>
    <xdr:ext cx="599010" cy="259045"/>
    <xdr:sp macro="" textlink="">
      <xdr:nvSpPr>
        <xdr:cNvPr id="721" name="テキスト ボックス 720"/>
        <xdr:cNvSpPr txBox="1"/>
      </xdr:nvSpPr>
      <xdr:spPr>
        <a:xfrm>
          <a:off x="12514795" y="16357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住民一人あたり１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３２６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円となっており、将来的な公共施設の整備・修繕・更新等に備え、公共施設整備基金への積立を行ったことが要因である。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教育費は、対前年１１，６６６千円と減少し、類似団体平均より３，１８３千円低くなっ</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これは、小中学校空調設備の整備が終了したこと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主な要因である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農林水産業費が５</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５２１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円と類似団体平均より１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４０５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円高くなっている。これは、本市の基幹産業である農業施策の充実を図るために事業を推進した結果である。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大分県豊後大野市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財政調整基金には、決算剰余金の１／２以上の積み立てを毎年度実施しており、平成</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年度末現在高は５９億</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９１</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百万円である。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実質収支額は平成２０年度以降黒字で、主な要因として国の経済対策事業により施設の大規模改修等が起債発行や基金の取り崩しを行わず実施でき、市の負担が軽減されたことが挙げられる。一方、実質単年度収支は、前年度比</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％減少し赤字となった。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今後は、普通交付税が一本算定になるため、一般財源の確保が厳しくなることは明らかで、財政調整基金をはじめとする各種基金の運用による財政運営が求められるため、歳入歳出のバランスを重視し、赤字に陥ることのないように適正な財政運営に努め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大分県豊後大野市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連結実質赤字比率については、一般会計及び特別会計において黒字であり、赤字比率は発生していない。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△２３．９</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％であり、対前年</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．０</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％（Ｈ</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２９</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２</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９７</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％）増加した主な要因は、分母である標準財政規模が対前年</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３９６</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３７８</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．６％）減少したものの、分子である「一般会計」と「一般会計及び公営企業以外の特別会計」の実質収支額、「公営企業会計（法適、非適）」の資金剰余額の合算額が対前年</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５５５，９８７</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１３</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６３</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％）減少と分子の減少幅の方</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が大き</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かったことによるものである。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一般会計においては普通交付税の一本算定による影響を含めて、一般財源の確保が厳しい状況となる見込みであることから、各特別会計においては一般会計からの基準外繰出金に頼ることなく、料金改定も含めた適正な企業経営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大分県豊後大野市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実質公債費比率は、３か年平均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％で、年々減少傾向にある。対前年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同率となった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要因は（Ｈ２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年度単年度比率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は微増したものの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年度単年度比率（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％）が算定対象年度外となったことが挙げられる。平成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年度単年度比率が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微増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した主たる要因は、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分子は、主な基礎数値である公債費の減少（△９４，３５８千円／△３．１％）等により全体として対前年９，７２４千円（△１．６％）減少、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は、主に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標準財政規模が対前年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３９６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３７８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．６％）減少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標準税収入額は５０，１２１千円減少、普通交付税と臨時財政対策債発行額で３４６，２５７千円減少）により全体として２９１，９９２千円（△２．３％）の減少と、分母の減少の方が僅かに大きかったこと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ものである。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今後も、緊急度・住民ニーズの的確な把握に努めるとともに、投資的事業には財政運営に有利な地方債の発行に努める。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満期一括償還地方債は、特になし。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大分県豊後大野市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従前から行ってきた地方債発行枠の制限や繰上償還の実施により、地方債残高の抑制に努めているほか、発行地方債についても過疎対策事業債など財政運営に有利な地方債を中心としていること、充当可能基金についても積極的な積み立てを行っていることなどから、年々減少傾向に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年度の将来負担比率は△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７０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％であり、対前年比８．</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％改善した。その主たる要因は、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分子は対前年８０５，７９２千円（△１０．４％）減少（将来負担額のうち地方債残高は１，２９３，８９９千円減少、充当可能財源等のうち基準財政需要額算入見込額は１，２６６，２２３千円減少）とな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分母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は標準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財政規模が対前年</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３９６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３７８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．６％）減少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標準税収入額は５０，１２１千円減少、普通交付税と臨時財政対策債発行可能額で３４６，２５７千円減少）と、全体として２９１，９９２千円（△２．３％）の減少と、分子の減少の方が大きかったこと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今後も、新規発行地方債を抑制するとともに、充当可能基金も増額を図るなどして、比率の低下に努める。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大分県豊後大野市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増減理由として、決算状況を踏まえ実質収支額の二分の一の額を「財政調整基金」に６９１，５８９千円積立、今後の公共施設の建設や維持管理等のために「公共施設整備基金」に１，３４４，２９０千円積み立てた一方、市道維持管理やスポーツ施設管理（大原総合体育館）等の整備に伴い、「公共施設整備基金」を７４４，０００千円取り崩したこと等により、基金全体としては、８６，２７２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財源の調整や大規模災害などの不測の事態が発生した際の取り崩しを予定している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子ども医療費助成基金：小中学生の医療費助成を行う、子ども医療費助成事業に要する経費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担い手確保育成基金：農業における担い手の確保・育成等に係る事業に要する経費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今後の公共施設の建設や維持管理等のために１，３４４，２９０千円積み立てた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ことによる増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子ども医療費助成基金：子ども医療費助成事業の財源として５１，５１５千円を充当したことによる減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公共施設整備基金：大型事業（公共施設等の更新や長寿命化対策など）への財源として取り崩しを行う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地域振興基金：市民の連帯及び強化を図る事業への財源として取り崩しを行う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歳計余剰金の積立（６９１，５８９千円）、一般財源充当に係る取崩（８８２，７７３千円）による減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近年の自然災害を踏まえ、可能な範囲で積立を行う。また、今後は目標とする積立規模（基準）を設定し、基金運用を行う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強制繰上償還に係る取崩による減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大型事業（公共施設等の更新や長寿命化対策など）の実施予定もあることから、償還に必要な財源を確保できなくなった場合は、取り崩しを行う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35,995
35,783
603.14
26,883,965
25,517,464
1,026,483
14,726,765
21,953,562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有形固定資産減価償却率は、類似団体より高い水準にあるが、公共施設等総合管理計画において、それぞれの公共施設の維持管理、除却等を適切に進めている。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9" name="テキスト ボックス 58"/>
        <xdr:cNvSpPr txBox="1"/>
      </xdr:nvSpPr>
      <xdr:spPr>
        <a:xfrm>
          <a:off x="898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9" name="テキスト ボックス 68"/>
        <xdr:cNvSpPr txBox="1"/>
      </xdr:nvSpPr>
      <xdr:spPr>
        <a:xfrm>
          <a:off x="795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1" name="テキスト ボックス 70"/>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73" name="直線コネクタ 72"/>
        <xdr:cNvCxnSpPr/>
      </xdr:nvCxnSpPr>
      <xdr:spPr>
        <a:xfrm flipV="1">
          <a:off x="4760595" y="4791392"/>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74" name="有形固定資産減価償却率最小値テキスト"/>
        <xdr:cNvSpPr txBox="1"/>
      </xdr:nvSpPr>
      <xdr:spPr>
        <a:xfrm>
          <a:off x="4813300" y="5782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75" name="直線コネクタ 74"/>
        <xdr:cNvCxnSpPr/>
      </xdr:nvCxnSpPr>
      <xdr:spPr>
        <a:xfrm>
          <a:off x="4673600" y="577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76" name="有形固定資産減価償却率最大値テキスト"/>
        <xdr:cNvSpPr txBox="1"/>
      </xdr:nvSpPr>
      <xdr:spPr>
        <a:xfrm>
          <a:off x="4813300" y="4566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77" name="直線コネクタ 76"/>
        <xdr:cNvCxnSpPr/>
      </xdr:nvCxnSpPr>
      <xdr:spPr>
        <a:xfrm>
          <a:off x="4673600" y="4791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78" name="有形固定資産減価償却率平均値テキスト"/>
        <xdr:cNvSpPr txBox="1"/>
      </xdr:nvSpPr>
      <xdr:spPr>
        <a:xfrm>
          <a:off x="4813300" y="51796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9" name="フローチャート: 判断 78"/>
        <xdr:cNvSpPr/>
      </xdr:nvSpPr>
      <xdr:spPr>
        <a:xfrm>
          <a:off x="4711700" y="520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80" name="フローチャート: 判断 79"/>
        <xdr:cNvSpPr/>
      </xdr:nvSpPr>
      <xdr:spPr>
        <a:xfrm>
          <a:off x="4000500" y="521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81" name="フローチャート: 判断 80"/>
        <xdr:cNvSpPr/>
      </xdr:nvSpPr>
      <xdr:spPr>
        <a:xfrm>
          <a:off x="3238500" y="524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82" name="フローチャート: 判断 81"/>
        <xdr:cNvSpPr/>
      </xdr:nvSpPr>
      <xdr:spPr>
        <a:xfrm>
          <a:off x="2476500" y="533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166158</xdr:rowOff>
    </xdr:from>
    <xdr:to>
      <xdr:col>23</xdr:col>
      <xdr:colOff>136525</xdr:colOff>
      <xdr:row>30</xdr:row>
      <xdr:rowOff>96308</xdr:rowOff>
    </xdr:to>
    <xdr:sp macro="" textlink="">
      <xdr:nvSpPr>
        <xdr:cNvPr id="88" name="楕円 87"/>
        <xdr:cNvSpPr/>
      </xdr:nvSpPr>
      <xdr:spPr>
        <a:xfrm>
          <a:off x="4711700" y="513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17585</xdr:rowOff>
    </xdr:from>
    <xdr:ext cx="405111" cy="259045"/>
    <xdr:sp macro="" textlink="">
      <xdr:nvSpPr>
        <xdr:cNvPr id="89" name="有形固定資産減価償却率該当値テキスト"/>
        <xdr:cNvSpPr txBox="1"/>
      </xdr:nvSpPr>
      <xdr:spPr>
        <a:xfrm>
          <a:off x="4813300" y="498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7303</xdr:rowOff>
    </xdr:from>
    <xdr:to>
      <xdr:col>19</xdr:col>
      <xdr:colOff>187325</xdr:colOff>
      <xdr:row>30</xdr:row>
      <xdr:rowOff>108903</xdr:rowOff>
    </xdr:to>
    <xdr:sp macro="" textlink="">
      <xdr:nvSpPr>
        <xdr:cNvPr id="90" name="楕円 89"/>
        <xdr:cNvSpPr/>
      </xdr:nvSpPr>
      <xdr:spPr>
        <a:xfrm>
          <a:off x="4000500" y="515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45508</xdr:rowOff>
    </xdr:from>
    <xdr:to>
      <xdr:col>23</xdr:col>
      <xdr:colOff>85725</xdr:colOff>
      <xdr:row>30</xdr:row>
      <xdr:rowOff>58103</xdr:rowOff>
    </xdr:to>
    <xdr:cxnSp macro="">
      <xdr:nvCxnSpPr>
        <xdr:cNvPr id="91" name="直線コネクタ 90"/>
        <xdr:cNvCxnSpPr/>
      </xdr:nvCxnSpPr>
      <xdr:spPr>
        <a:xfrm flipV="1">
          <a:off x="4051300" y="5189008"/>
          <a:ext cx="711200" cy="1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27093</xdr:rowOff>
    </xdr:from>
    <xdr:to>
      <xdr:col>15</xdr:col>
      <xdr:colOff>187325</xdr:colOff>
      <xdr:row>30</xdr:row>
      <xdr:rowOff>128693</xdr:rowOff>
    </xdr:to>
    <xdr:sp macro="" textlink="">
      <xdr:nvSpPr>
        <xdr:cNvPr id="92" name="楕円 91"/>
        <xdr:cNvSpPr/>
      </xdr:nvSpPr>
      <xdr:spPr>
        <a:xfrm>
          <a:off x="3238500" y="517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58103</xdr:rowOff>
    </xdr:from>
    <xdr:to>
      <xdr:col>19</xdr:col>
      <xdr:colOff>136525</xdr:colOff>
      <xdr:row>30</xdr:row>
      <xdr:rowOff>77893</xdr:rowOff>
    </xdr:to>
    <xdr:cxnSp macro="">
      <xdr:nvCxnSpPr>
        <xdr:cNvPr id="93" name="直線コネクタ 92"/>
        <xdr:cNvCxnSpPr/>
      </xdr:nvCxnSpPr>
      <xdr:spPr>
        <a:xfrm flipV="1">
          <a:off x="3289300" y="5201603"/>
          <a:ext cx="762000" cy="1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2434</xdr:rowOff>
    </xdr:from>
    <xdr:to>
      <xdr:col>11</xdr:col>
      <xdr:colOff>187325</xdr:colOff>
      <xdr:row>29</xdr:row>
      <xdr:rowOff>104034</xdr:rowOff>
    </xdr:to>
    <xdr:sp macro="" textlink="">
      <xdr:nvSpPr>
        <xdr:cNvPr id="94" name="楕円 93"/>
        <xdr:cNvSpPr/>
      </xdr:nvSpPr>
      <xdr:spPr>
        <a:xfrm>
          <a:off x="2476500" y="497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53234</xdr:rowOff>
    </xdr:from>
    <xdr:to>
      <xdr:col>15</xdr:col>
      <xdr:colOff>136525</xdr:colOff>
      <xdr:row>30</xdr:row>
      <xdr:rowOff>77893</xdr:rowOff>
    </xdr:to>
    <xdr:cxnSp macro="">
      <xdr:nvCxnSpPr>
        <xdr:cNvPr id="95" name="直線コネクタ 94"/>
        <xdr:cNvCxnSpPr/>
      </xdr:nvCxnSpPr>
      <xdr:spPr>
        <a:xfrm>
          <a:off x="2527300" y="5025284"/>
          <a:ext cx="762000" cy="19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166599</xdr:rowOff>
    </xdr:from>
    <xdr:ext cx="405111" cy="259045"/>
    <xdr:sp macro="" textlink="">
      <xdr:nvSpPr>
        <xdr:cNvPr id="96" name="n_1aveValue有形固定資産減価償却率"/>
        <xdr:cNvSpPr txBox="1"/>
      </xdr:nvSpPr>
      <xdr:spPr>
        <a:xfrm>
          <a:off x="3836044" y="531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97" name="n_2aveValue有形固定資産減価償却率"/>
        <xdr:cNvSpPr txBox="1"/>
      </xdr:nvSpPr>
      <xdr:spPr>
        <a:xfrm>
          <a:off x="3086744" y="533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115693</xdr:rowOff>
    </xdr:from>
    <xdr:ext cx="405111" cy="259045"/>
    <xdr:sp macro="" textlink="">
      <xdr:nvSpPr>
        <xdr:cNvPr id="98" name="n_3aveValue有形固定資産減価償却率"/>
        <xdr:cNvSpPr txBox="1"/>
      </xdr:nvSpPr>
      <xdr:spPr>
        <a:xfrm>
          <a:off x="2324744" y="5430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125430</xdr:rowOff>
    </xdr:from>
    <xdr:ext cx="405111" cy="259045"/>
    <xdr:sp macro="" textlink="">
      <xdr:nvSpPr>
        <xdr:cNvPr id="99" name="n_1mainValue有形固定資産減価償却率"/>
        <xdr:cNvSpPr txBox="1"/>
      </xdr:nvSpPr>
      <xdr:spPr>
        <a:xfrm>
          <a:off x="3836044" y="4926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145220</xdr:rowOff>
    </xdr:from>
    <xdr:ext cx="405111" cy="259045"/>
    <xdr:sp macro="" textlink="">
      <xdr:nvSpPr>
        <xdr:cNvPr id="100" name="n_2mainValue有形固定資産減価償却率"/>
        <xdr:cNvSpPr txBox="1"/>
      </xdr:nvSpPr>
      <xdr:spPr>
        <a:xfrm>
          <a:off x="3086744" y="4945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120561</xdr:rowOff>
    </xdr:from>
    <xdr:ext cx="405111" cy="259045"/>
    <xdr:sp macro="" textlink="">
      <xdr:nvSpPr>
        <xdr:cNvPr id="101" name="n_3mainValue有形固定資産減価償却率"/>
        <xdr:cNvSpPr txBox="1"/>
      </xdr:nvSpPr>
      <xdr:spPr>
        <a:xfrm>
          <a:off x="2324744" y="4749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は、類似団体平均を下回っており、主な要因としては、集中改革プランに基づき、公債費の抑制等を行ったことより地方債残高を減少させたことが考えられる。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8" name="テキスト ボックス 117"/>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6" name="テキスト ボックス 125"/>
        <xdr:cNvSpPr txBox="1"/>
      </xdr:nvSpPr>
      <xdr:spPr>
        <a:xfrm>
          <a:off x="10756676" y="47045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8" name="テキスト ボックス 127"/>
        <xdr:cNvSpPr txBox="1"/>
      </xdr:nvSpPr>
      <xdr:spPr>
        <a:xfrm>
          <a:off x="10756676" y="43961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32" name="直線コネクタ 131"/>
        <xdr:cNvCxnSpPr/>
      </xdr:nvCxnSpPr>
      <xdr:spPr>
        <a:xfrm flipV="1">
          <a:off x="14793595" y="4510671"/>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33" name="債務償還比率最小値テキスト"/>
        <xdr:cNvSpPr txBox="1"/>
      </xdr:nvSpPr>
      <xdr:spPr>
        <a:xfrm>
          <a:off x="14846300" y="58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34" name="直線コネクタ 133"/>
        <xdr:cNvCxnSpPr/>
      </xdr:nvCxnSpPr>
      <xdr:spPr>
        <a:xfrm>
          <a:off x="14706600" y="586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35" name="債務償還比率最大値テキスト"/>
        <xdr:cNvSpPr txBox="1"/>
      </xdr:nvSpPr>
      <xdr:spPr>
        <a:xfrm>
          <a:off x="14846300" y="42858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36" name="直線コネクタ 135"/>
        <xdr:cNvCxnSpPr/>
      </xdr:nvCxnSpPr>
      <xdr:spPr>
        <a:xfrm>
          <a:off x="14706600" y="451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147948</xdr:rowOff>
    </xdr:from>
    <xdr:ext cx="469744" cy="259045"/>
    <xdr:sp macro="" textlink="">
      <xdr:nvSpPr>
        <xdr:cNvPr id="137" name="債務償還比率平均値テキスト"/>
        <xdr:cNvSpPr txBox="1"/>
      </xdr:nvSpPr>
      <xdr:spPr>
        <a:xfrm>
          <a:off x="14846300" y="5119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38" name="フローチャート: 判断 137"/>
        <xdr:cNvSpPr/>
      </xdr:nvSpPr>
      <xdr:spPr>
        <a:xfrm>
          <a:off x="14744700" y="526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9" name="フローチャート: 判断 138"/>
        <xdr:cNvSpPr/>
      </xdr:nvSpPr>
      <xdr:spPr>
        <a:xfrm>
          <a:off x="14033500" y="527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55680</xdr:rowOff>
    </xdr:from>
    <xdr:to>
      <xdr:col>76</xdr:col>
      <xdr:colOff>73025</xdr:colOff>
      <xdr:row>33</xdr:row>
      <xdr:rowOff>157280</xdr:rowOff>
    </xdr:to>
    <xdr:sp macro="" textlink="">
      <xdr:nvSpPr>
        <xdr:cNvPr id="145" name="楕円 144"/>
        <xdr:cNvSpPr/>
      </xdr:nvSpPr>
      <xdr:spPr>
        <a:xfrm>
          <a:off x="14744700" y="571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142057</xdr:rowOff>
    </xdr:from>
    <xdr:ext cx="469744" cy="259045"/>
    <xdr:sp macro="" textlink="">
      <xdr:nvSpPr>
        <xdr:cNvPr id="146" name="債務償還比率該当値テキスト"/>
        <xdr:cNvSpPr txBox="1"/>
      </xdr:nvSpPr>
      <xdr:spPr>
        <a:xfrm>
          <a:off x="14846300" y="562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34810</xdr:rowOff>
    </xdr:from>
    <xdr:to>
      <xdr:col>72</xdr:col>
      <xdr:colOff>123825</xdr:colOff>
      <xdr:row>33</xdr:row>
      <xdr:rowOff>136410</xdr:rowOff>
    </xdr:to>
    <xdr:sp macro="" textlink="">
      <xdr:nvSpPr>
        <xdr:cNvPr id="147" name="楕円 146"/>
        <xdr:cNvSpPr/>
      </xdr:nvSpPr>
      <xdr:spPr>
        <a:xfrm>
          <a:off x="14033500" y="569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85610</xdr:rowOff>
    </xdr:from>
    <xdr:to>
      <xdr:col>76</xdr:col>
      <xdr:colOff>22225</xdr:colOff>
      <xdr:row>33</xdr:row>
      <xdr:rowOff>106480</xdr:rowOff>
    </xdr:to>
    <xdr:cxnSp macro="">
      <xdr:nvCxnSpPr>
        <xdr:cNvPr id="148" name="直線コネクタ 147"/>
        <xdr:cNvCxnSpPr/>
      </xdr:nvCxnSpPr>
      <xdr:spPr>
        <a:xfrm>
          <a:off x="14084300" y="5743460"/>
          <a:ext cx="711200" cy="2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82954</xdr:rowOff>
    </xdr:from>
    <xdr:ext cx="469744" cy="259045"/>
    <xdr:sp macro="" textlink="">
      <xdr:nvSpPr>
        <xdr:cNvPr id="149" name="n_1aveValue債務償還比率"/>
        <xdr:cNvSpPr txBox="1"/>
      </xdr:nvSpPr>
      <xdr:spPr>
        <a:xfrm>
          <a:off x="13836727" y="505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127537</xdr:rowOff>
    </xdr:from>
    <xdr:ext cx="469744" cy="259045"/>
    <xdr:sp macro="" textlink="">
      <xdr:nvSpPr>
        <xdr:cNvPr id="150" name="n_1mainValue債務償還比率"/>
        <xdr:cNvSpPr txBox="1"/>
      </xdr:nvSpPr>
      <xdr:spPr>
        <a:xfrm>
          <a:off x="13836727" y="578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35,995
35,783
603.14
26,883,965
25,517,464
1,026,483
14,726,765
21,953,562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2" name="【道路】&#10;有形固定資産減価償却率平均値テキスト"/>
        <xdr:cNvSpPr txBox="1"/>
      </xdr:nvSpPr>
      <xdr:spPr>
        <a:xfrm>
          <a:off x="4673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113574</xdr:rowOff>
    </xdr:from>
    <xdr:to>
      <xdr:col>24</xdr:col>
      <xdr:colOff>114300</xdr:colOff>
      <xdr:row>36</xdr:row>
      <xdr:rowOff>43724</xdr:rowOff>
    </xdr:to>
    <xdr:sp macro="" textlink="">
      <xdr:nvSpPr>
        <xdr:cNvPr id="72" name="楕円 71"/>
        <xdr:cNvSpPr/>
      </xdr:nvSpPr>
      <xdr:spPr>
        <a:xfrm>
          <a:off x="45847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136451</xdr:rowOff>
    </xdr:from>
    <xdr:ext cx="405111" cy="259045"/>
    <xdr:sp macro="" textlink="">
      <xdr:nvSpPr>
        <xdr:cNvPr id="73" name="【道路】&#10;有形固定資産減価償却率該当値テキスト"/>
        <xdr:cNvSpPr txBox="1"/>
      </xdr:nvSpPr>
      <xdr:spPr>
        <a:xfrm>
          <a:off x="4673600" y="596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113574</xdr:rowOff>
    </xdr:from>
    <xdr:to>
      <xdr:col>20</xdr:col>
      <xdr:colOff>38100</xdr:colOff>
      <xdr:row>36</xdr:row>
      <xdr:rowOff>43724</xdr:rowOff>
    </xdr:to>
    <xdr:sp macro="" textlink="">
      <xdr:nvSpPr>
        <xdr:cNvPr id="74" name="楕円 73"/>
        <xdr:cNvSpPr/>
      </xdr:nvSpPr>
      <xdr:spPr>
        <a:xfrm>
          <a:off x="37465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164374</xdr:rowOff>
    </xdr:from>
    <xdr:to>
      <xdr:col>24</xdr:col>
      <xdr:colOff>63500</xdr:colOff>
      <xdr:row>35</xdr:row>
      <xdr:rowOff>164374</xdr:rowOff>
    </xdr:to>
    <xdr:cxnSp macro="">
      <xdr:nvCxnSpPr>
        <xdr:cNvPr id="75" name="直線コネクタ 74"/>
        <xdr:cNvCxnSpPr/>
      </xdr:nvCxnSpPr>
      <xdr:spPr>
        <a:xfrm>
          <a:off x="3797300" y="61651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139700</xdr:rowOff>
    </xdr:from>
    <xdr:to>
      <xdr:col>15</xdr:col>
      <xdr:colOff>101600</xdr:colOff>
      <xdr:row>36</xdr:row>
      <xdr:rowOff>69850</xdr:rowOff>
    </xdr:to>
    <xdr:sp macro="" textlink="">
      <xdr:nvSpPr>
        <xdr:cNvPr id="76" name="楕円 75"/>
        <xdr:cNvSpPr/>
      </xdr:nvSpPr>
      <xdr:spPr>
        <a:xfrm>
          <a:off x="2857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164374</xdr:rowOff>
    </xdr:from>
    <xdr:to>
      <xdr:col>19</xdr:col>
      <xdr:colOff>177800</xdr:colOff>
      <xdr:row>36</xdr:row>
      <xdr:rowOff>19050</xdr:rowOff>
    </xdr:to>
    <xdr:cxnSp macro="">
      <xdr:nvCxnSpPr>
        <xdr:cNvPr id="77" name="直線コネクタ 76"/>
        <xdr:cNvCxnSpPr/>
      </xdr:nvCxnSpPr>
      <xdr:spPr>
        <a:xfrm flipV="1">
          <a:off x="2908300" y="616512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165826</xdr:rowOff>
    </xdr:from>
    <xdr:to>
      <xdr:col>10</xdr:col>
      <xdr:colOff>165100</xdr:colOff>
      <xdr:row>36</xdr:row>
      <xdr:rowOff>95976</xdr:rowOff>
    </xdr:to>
    <xdr:sp macro="" textlink="">
      <xdr:nvSpPr>
        <xdr:cNvPr id="78" name="楕円 77"/>
        <xdr:cNvSpPr/>
      </xdr:nvSpPr>
      <xdr:spPr>
        <a:xfrm>
          <a:off x="1968500" y="61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19050</xdr:rowOff>
    </xdr:from>
    <xdr:to>
      <xdr:col>15</xdr:col>
      <xdr:colOff>50800</xdr:colOff>
      <xdr:row>36</xdr:row>
      <xdr:rowOff>45176</xdr:rowOff>
    </xdr:to>
    <xdr:cxnSp macro="">
      <xdr:nvCxnSpPr>
        <xdr:cNvPr id="79" name="直線コネクタ 78"/>
        <xdr:cNvCxnSpPr/>
      </xdr:nvCxnSpPr>
      <xdr:spPr>
        <a:xfrm flipV="1">
          <a:off x="2019300" y="619125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15257</xdr:rowOff>
    </xdr:from>
    <xdr:ext cx="405111" cy="259045"/>
    <xdr:sp macro="" textlink="">
      <xdr:nvSpPr>
        <xdr:cNvPr id="80" name="n_1aveValue【道路】&#10;有形固定資産減価償却率"/>
        <xdr:cNvSpPr txBox="1"/>
      </xdr:nvSpPr>
      <xdr:spPr>
        <a:xfrm>
          <a:off x="3582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26687</xdr:rowOff>
    </xdr:from>
    <xdr:ext cx="405111" cy="259045"/>
    <xdr:sp macro="" textlink="">
      <xdr:nvSpPr>
        <xdr:cNvPr id="81" name="n_2aveValue【道路】&#10;有形固定資産減価償却率"/>
        <xdr:cNvSpPr txBox="1"/>
      </xdr:nvSpPr>
      <xdr:spPr>
        <a:xfrm>
          <a:off x="2705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8726</xdr:rowOff>
    </xdr:from>
    <xdr:ext cx="405111" cy="259045"/>
    <xdr:sp macro="" textlink="">
      <xdr:nvSpPr>
        <xdr:cNvPr id="82" name="n_3aveValue【道路】&#10;有形固定資産減価償却率"/>
        <xdr:cNvSpPr txBox="1"/>
      </xdr:nvSpPr>
      <xdr:spPr>
        <a:xfrm>
          <a:off x="1816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60251</xdr:rowOff>
    </xdr:from>
    <xdr:ext cx="405111" cy="259045"/>
    <xdr:sp macro="" textlink="">
      <xdr:nvSpPr>
        <xdr:cNvPr id="83" name="n_1mainValue【道路】&#10;有形固定資産減価償却率"/>
        <xdr:cNvSpPr txBox="1"/>
      </xdr:nvSpPr>
      <xdr:spPr>
        <a:xfrm>
          <a:off x="35820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86377</xdr:rowOff>
    </xdr:from>
    <xdr:ext cx="405111" cy="259045"/>
    <xdr:sp macro="" textlink="">
      <xdr:nvSpPr>
        <xdr:cNvPr id="84" name="n_2mainValue【道路】&#10;有形固定資産減価償却率"/>
        <xdr:cNvSpPr txBox="1"/>
      </xdr:nvSpPr>
      <xdr:spPr>
        <a:xfrm>
          <a:off x="27057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112503</xdr:rowOff>
    </xdr:from>
    <xdr:ext cx="405111" cy="259045"/>
    <xdr:sp macro="" textlink="">
      <xdr:nvSpPr>
        <xdr:cNvPr id="85" name="n_3mainValue【道路】&#10;有形固定資産減価償却率"/>
        <xdr:cNvSpPr txBox="1"/>
      </xdr:nvSpPr>
      <xdr:spPr>
        <a:xfrm>
          <a:off x="1816744" y="594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9" name="直線コネクタ 108"/>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10"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11" name="直線コネクタ 110"/>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12"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3" name="直線コネクタ 112"/>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22172</xdr:rowOff>
    </xdr:from>
    <xdr:ext cx="534377" cy="259045"/>
    <xdr:sp macro="" textlink="">
      <xdr:nvSpPr>
        <xdr:cNvPr id="114" name="【道路】&#10;一人当たり延長平均値テキスト"/>
        <xdr:cNvSpPr txBox="1"/>
      </xdr:nvSpPr>
      <xdr:spPr>
        <a:xfrm>
          <a:off x="10515600" y="6708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5" name="フローチャート: 判断 114"/>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6" name="フローチャート: 判断 115"/>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7" name="フローチャート: 判断 116"/>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8" name="フローチャート: 判断 117"/>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4216</xdr:rowOff>
    </xdr:from>
    <xdr:to>
      <xdr:col>55</xdr:col>
      <xdr:colOff>50800</xdr:colOff>
      <xdr:row>37</xdr:row>
      <xdr:rowOff>105816</xdr:rowOff>
    </xdr:to>
    <xdr:sp macro="" textlink="">
      <xdr:nvSpPr>
        <xdr:cNvPr id="124" name="楕円 123"/>
        <xdr:cNvSpPr/>
      </xdr:nvSpPr>
      <xdr:spPr>
        <a:xfrm>
          <a:off x="10426700" y="634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27093</xdr:rowOff>
    </xdr:from>
    <xdr:ext cx="534377" cy="259045"/>
    <xdr:sp macro="" textlink="">
      <xdr:nvSpPr>
        <xdr:cNvPr id="125" name="【道路】&#10;一人当たり延長該当値テキスト"/>
        <xdr:cNvSpPr txBox="1"/>
      </xdr:nvSpPr>
      <xdr:spPr>
        <a:xfrm>
          <a:off x="10515600" y="619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25648</xdr:rowOff>
    </xdr:from>
    <xdr:to>
      <xdr:col>50</xdr:col>
      <xdr:colOff>165100</xdr:colOff>
      <xdr:row>37</xdr:row>
      <xdr:rowOff>127248</xdr:rowOff>
    </xdr:to>
    <xdr:sp macro="" textlink="">
      <xdr:nvSpPr>
        <xdr:cNvPr id="126" name="楕円 125"/>
        <xdr:cNvSpPr/>
      </xdr:nvSpPr>
      <xdr:spPr>
        <a:xfrm>
          <a:off x="9588500" y="636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55016</xdr:rowOff>
    </xdr:from>
    <xdr:to>
      <xdr:col>55</xdr:col>
      <xdr:colOff>0</xdr:colOff>
      <xdr:row>37</xdr:row>
      <xdr:rowOff>76448</xdr:rowOff>
    </xdr:to>
    <xdr:cxnSp macro="">
      <xdr:nvCxnSpPr>
        <xdr:cNvPr id="127" name="直線コネクタ 126"/>
        <xdr:cNvCxnSpPr/>
      </xdr:nvCxnSpPr>
      <xdr:spPr>
        <a:xfrm flipV="1">
          <a:off x="9639300" y="6398666"/>
          <a:ext cx="838200" cy="2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136576</xdr:rowOff>
    </xdr:from>
    <xdr:to>
      <xdr:col>46</xdr:col>
      <xdr:colOff>38100</xdr:colOff>
      <xdr:row>38</xdr:row>
      <xdr:rowOff>66726</xdr:rowOff>
    </xdr:to>
    <xdr:sp macro="" textlink="">
      <xdr:nvSpPr>
        <xdr:cNvPr id="128" name="楕円 127"/>
        <xdr:cNvSpPr/>
      </xdr:nvSpPr>
      <xdr:spPr>
        <a:xfrm>
          <a:off x="8699500" y="648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76448</xdr:rowOff>
    </xdr:from>
    <xdr:to>
      <xdr:col>50</xdr:col>
      <xdr:colOff>114300</xdr:colOff>
      <xdr:row>38</xdr:row>
      <xdr:rowOff>15926</xdr:rowOff>
    </xdr:to>
    <xdr:cxnSp macro="">
      <xdr:nvCxnSpPr>
        <xdr:cNvPr id="129" name="直線コネクタ 128"/>
        <xdr:cNvCxnSpPr/>
      </xdr:nvCxnSpPr>
      <xdr:spPr>
        <a:xfrm flipV="1">
          <a:off x="8750300" y="6420098"/>
          <a:ext cx="889000" cy="11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52089</xdr:rowOff>
    </xdr:from>
    <xdr:to>
      <xdr:col>41</xdr:col>
      <xdr:colOff>101600</xdr:colOff>
      <xdr:row>37</xdr:row>
      <xdr:rowOff>153689</xdr:rowOff>
    </xdr:to>
    <xdr:sp macro="" textlink="">
      <xdr:nvSpPr>
        <xdr:cNvPr id="130" name="楕円 129"/>
        <xdr:cNvSpPr/>
      </xdr:nvSpPr>
      <xdr:spPr>
        <a:xfrm>
          <a:off x="7810500" y="639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102889</xdr:rowOff>
    </xdr:from>
    <xdr:to>
      <xdr:col>45</xdr:col>
      <xdr:colOff>177800</xdr:colOff>
      <xdr:row>38</xdr:row>
      <xdr:rowOff>15926</xdr:rowOff>
    </xdr:to>
    <xdr:cxnSp macro="">
      <xdr:nvCxnSpPr>
        <xdr:cNvPr id="131" name="直線コネクタ 130"/>
        <xdr:cNvCxnSpPr/>
      </xdr:nvCxnSpPr>
      <xdr:spPr>
        <a:xfrm>
          <a:off x="7861300" y="6446539"/>
          <a:ext cx="889000" cy="8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150531</xdr:rowOff>
    </xdr:from>
    <xdr:ext cx="534377" cy="259045"/>
    <xdr:sp macro="" textlink="">
      <xdr:nvSpPr>
        <xdr:cNvPr id="132" name="n_1aveValue【道路】&#10;一人当たり延長"/>
        <xdr:cNvSpPr txBox="1"/>
      </xdr:nvSpPr>
      <xdr:spPr>
        <a:xfrm>
          <a:off x="9359411" y="68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144873</xdr:rowOff>
    </xdr:from>
    <xdr:ext cx="534377" cy="259045"/>
    <xdr:sp macro="" textlink="">
      <xdr:nvSpPr>
        <xdr:cNvPr id="133" name="n_2aveValue【道路】&#10;一人当たり延長"/>
        <xdr:cNvSpPr txBox="1"/>
      </xdr:nvSpPr>
      <xdr:spPr>
        <a:xfrm>
          <a:off x="8483111" y="68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12723</xdr:rowOff>
    </xdr:from>
    <xdr:ext cx="534377" cy="259045"/>
    <xdr:sp macro="" textlink="">
      <xdr:nvSpPr>
        <xdr:cNvPr id="134" name="n_3aveValue【道路】&#10;一人当たり延長"/>
        <xdr:cNvSpPr txBox="1"/>
      </xdr:nvSpPr>
      <xdr:spPr>
        <a:xfrm>
          <a:off x="7594111" y="687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143775</xdr:rowOff>
    </xdr:from>
    <xdr:ext cx="534377" cy="259045"/>
    <xdr:sp macro="" textlink="">
      <xdr:nvSpPr>
        <xdr:cNvPr id="135" name="n_1mainValue【道路】&#10;一人当たり延長"/>
        <xdr:cNvSpPr txBox="1"/>
      </xdr:nvSpPr>
      <xdr:spPr>
        <a:xfrm>
          <a:off x="9359411" y="614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83253</xdr:rowOff>
    </xdr:from>
    <xdr:ext cx="534377" cy="259045"/>
    <xdr:sp macro="" textlink="">
      <xdr:nvSpPr>
        <xdr:cNvPr id="136" name="n_2mainValue【道路】&#10;一人当たり延長"/>
        <xdr:cNvSpPr txBox="1"/>
      </xdr:nvSpPr>
      <xdr:spPr>
        <a:xfrm>
          <a:off x="8483111" y="625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170216</xdr:rowOff>
    </xdr:from>
    <xdr:ext cx="534377" cy="259045"/>
    <xdr:sp macro="" textlink="">
      <xdr:nvSpPr>
        <xdr:cNvPr id="137" name="n_3mainValue【道路】&#10;一人当たり延長"/>
        <xdr:cNvSpPr txBox="1"/>
      </xdr:nvSpPr>
      <xdr:spPr>
        <a:xfrm>
          <a:off x="7594111" y="617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6"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8" name="【橋りょう・トンネル】&#10;有形固定資産減価償却率平均値テキスト"/>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70" name="フローチャート: 判断 16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71" name="フローチャート: 判断 170"/>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72" name="フローチャート: 判断 171"/>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78" name="楕円 177"/>
        <xdr:cNvSpPr/>
      </xdr:nvSpPr>
      <xdr:spPr>
        <a:xfrm>
          <a:off x="45847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15801</xdr:rowOff>
    </xdr:from>
    <xdr:ext cx="405111" cy="259045"/>
    <xdr:sp macro="" textlink="">
      <xdr:nvSpPr>
        <xdr:cNvPr id="179" name="【橋りょう・トンネル】&#10;有形固定資産減価償却率該当値テキスト"/>
        <xdr:cNvSpPr txBox="1"/>
      </xdr:nvSpPr>
      <xdr:spPr>
        <a:xfrm>
          <a:off x="4673600" y="10131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56969</xdr:rowOff>
    </xdr:from>
    <xdr:to>
      <xdr:col>20</xdr:col>
      <xdr:colOff>38100</xdr:colOff>
      <xdr:row>59</xdr:row>
      <xdr:rowOff>158569</xdr:rowOff>
    </xdr:to>
    <xdr:sp macro="" textlink="">
      <xdr:nvSpPr>
        <xdr:cNvPr id="180" name="楕円 179"/>
        <xdr:cNvSpPr/>
      </xdr:nvSpPr>
      <xdr:spPr>
        <a:xfrm>
          <a:off x="37465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88174</xdr:rowOff>
    </xdr:from>
    <xdr:to>
      <xdr:col>24</xdr:col>
      <xdr:colOff>63500</xdr:colOff>
      <xdr:row>59</xdr:row>
      <xdr:rowOff>107769</xdr:rowOff>
    </xdr:to>
    <xdr:cxnSp macro="">
      <xdr:nvCxnSpPr>
        <xdr:cNvPr id="181" name="直線コネクタ 180"/>
        <xdr:cNvCxnSpPr/>
      </xdr:nvCxnSpPr>
      <xdr:spPr>
        <a:xfrm flipV="1">
          <a:off x="3797300" y="1020372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76563</xdr:rowOff>
    </xdr:from>
    <xdr:to>
      <xdr:col>15</xdr:col>
      <xdr:colOff>101600</xdr:colOff>
      <xdr:row>60</xdr:row>
      <xdr:rowOff>6713</xdr:rowOff>
    </xdr:to>
    <xdr:sp macro="" textlink="">
      <xdr:nvSpPr>
        <xdr:cNvPr id="182" name="楕円 181"/>
        <xdr:cNvSpPr/>
      </xdr:nvSpPr>
      <xdr:spPr>
        <a:xfrm>
          <a:off x="2857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107769</xdr:rowOff>
    </xdr:from>
    <xdr:to>
      <xdr:col>19</xdr:col>
      <xdr:colOff>177800</xdr:colOff>
      <xdr:row>59</xdr:row>
      <xdr:rowOff>127363</xdr:rowOff>
    </xdr:to>
    <xdr:cxnSp macro="">
      <xdr:nvCxnSpPr>
        <xdr:cNvPr id="183" name="直線コネクタ 182"/>
        <xdr:cNvCxnSpPr/>
      </xdr:nvCxnSpPr>
      <xdr:spPr>
        <a:xfrm flipV="1">
          <a:off x="2908300" y="1022331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97790</xdr:rowOff>
    </xdr:from>
    <xdr:to>
      <xdr:col>10</xdr:col>
      <xdr:colOff>165100</xdr:colOff>
      <xdr:row>60</xdr:row>
      <xdr:rowOff>27940</xdr:rowOff>
    </xdr:to>
    <xdr:sp macro="" textlink="">
      <xdr:nvSpPr>
        <xdr:cNvPr id="184" name="楕円 183"/>
        <xdr:cNvSpPr/>
      </xdr:nvSpPr>
      <xdr:spPr>
        <a:xfrm>
          <a:off x="1968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127363</xdr:rowOff>
    </xdr:from>
    <xdr:to>
      <xdr:col>15</xdr:col>
      <xdr:colOff>50800</xdr:colOff>
      <xdr:row>59</xdr:row>
      <xdr:rowOff>148590</xdr:rowOff>
    </xdr:to>
    <xdr:cxnSp macro="">
      <xdr:nvCxnSpPr>
        <xdr:cNvPr id="185" name="直線コネクタ 184"/>
        <xdr:cNvCxnSpPr/>
      </xdr:nvCxnSpPr>
      <xdr:spPr>
        <a:xfrm flipV="1">
          <a:off x="2019300" y="1024291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86" name="n_1aveValue【橋りょう・トンネ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187" name="n_2aveValue【橋りょう・トンネル】&#10;有形固定資産減価償却率"/>
        <xdr:cNvSpPr txBox="1"/>
      </xdr:nvSpPr>
      <xdr:spPr>
        <a:xfrm>
          <a:off x="2705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88" name="n_3aveValue【橋りょう・トンネル】&#10;有形固定資産減価償却率"/>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149696</xdr:rowOff>
    </xdr:from>
    <xdr:ext cx="405111" cy="259045"/>
    <xdr:sp macro="" textlink="">
      <xdr:nvSpPr>
        <xdr:cNvPr id="189" name="n_1mainValue【橋りょう・トンネル】&#10;有形固定資産減価償却率"/>
        <xdr:cNvSpPr txBox="1"/>
      </xdr:nvSpPr>
      <xdr:spPr>
        <a:xfrm>
          <a:off x="3582044" y="1026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169290</xdr:rowOff>
    </xdr:from>
    <xdr:ext cx="405111" cy="259045"/>
    <xdr:sp macro="" textlink="">
      <xdr:nvSpPr>
        <xdr:cNvPr id="190" name="n_2mainValue【橋りょう・トンネル】&#10;有形固定資産減価償却率"/>
        <xdr:cNvSpPr txBox="1"/>
      </xdr:nvSpPr>
      <xdr:spPr>
        <a:xfrm>
          <a:off x="2705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19067</xdr:rowOff>
    </xdr:from>
    <xdr:ext cx="405111" cy="259045"/>
    <xdr:sp macro="" textlink="">
      <xdr:nvSpPr>
        <xdr:cNvPr id="191" name="n_3mainValue【橋りょう・トンネル】&#10;有形固定資産減価償却率"/>
        <xdr:cNvSpPr txBox="1"/>
      </xdr:nvSpPr>
      <xdr:spPr>
        <a:xfrm>
          <a:off x="1816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13" name="直線コネクタ 212"/>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14"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15" name="直線コネクタ 214"/>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16"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17" name="直線コネクタ 216"/>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101459</xdr:rowOff>
    </xdr:from>
    <xdr:ext cx="599010" cy="259045"/>
    <xdr:sp macro="" textlink="">
      <xdr:nvSpPr>
        <xdr:cNvPr id="218" name="【橋りょう・トンネル】&#10;一人当たり有形固定資産（償却資産）額平均値テキスト"/>
        <xdr:cNvSpPr txBox="1"/>
      </xdr:nvSpPr>
      <xdr:spPr>
        <a:xfrm>
          <a:off x="10515600" y="10559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9" name="フローチャート: 判断 218"/>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20" name="フローチャート: 判断 219"/>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21" name="フローチャート: 判断 220"/>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22" name="フローチャート: 判断 221"/>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121643</xdr:rowOff>
    </xdr:from>
    <xdr:to>
      <xdr:col>55</xdr:col>
      <xdr:colOff>50800</xdr:colOff>
      <xdr:row>61</xdr:row>
      <xdr:rowOff>51793</xdr:rowOff>
    </xdr:to>
    <xdr:sp macro="" textlink="">
      <xdr:nvSpPr>
        <xdr:cNvPr id="228" name="楕円 227"/>
        <xdr:cNvSpPr/>
      </xdr:nvSpPr>
      <xdr:spPr>
        <a:xfrm>
          <a:off x="10426700" y="1040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144520</xdr:rowOff>
    </xdr:from>
    <xdr:ext cx="599010" cy="259045"/>
    <xdr:sp macro="" textlink="">
      <xdr:nvSpPr>
        <xdr:cNvPr id="229" name="【橋りょう・トンネル】&#10;一人当たり有形固定資産（償却資産）額該当値テキスト"/>
        <xdr:cNvSpPr txBox="1"/>
      </xdr:nvSpPr>
      <xdr:spPr>
        <a:xfrm>
          <a:off x="10515600" y="1026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134773</xdr:rowOff>
    </xdr:from>
    <xdr:to>
      <xdr:col>50</xdr:col>
      <xdr:colOff>165100</xdr:colOff>
      <xdr:row>61</xdr:row>
      <xdr:rowOff>64923</xdr:rowOff>
    </xdr:to>
    <xdr:sp macro="" textlink="">
      <xdr:nvSpPr>
        <xdr:cNvPr id="230" name="楕円 229"/>
        <xdr:cNvSpPr/>
      </xdr:nvSpPr>
      <xdr:spPr>
        <a:xfrm>
          <a:off x="9588500" y="1042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993</xdr:rowOff>
    </xdr:from>
    <xdr:to>
      <xdr:col>55</xdr:col>
      <xdr:colOff>0</xdr:colOff>
      <xdr:row>61</xdr:row>
      <xdr:rowOff>14123</xdr:rowOff>
    </xdr:to>
    <xdr:cxnSp macro="">
      <xdr:nvCxnSpPr>
        <xdr:cNvPr id="231" name="直線コネクタ 230"/>
        <xdr:cNvCxnSpPr/>
      </xdr:nvCxnSpPr>
      <xdr:spPr>
        <a:xfrm flipV="1">
          <a:off x="9639300" y="10459443"/>
          <a:ext cx="838200" cy="1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145684</xdr:rowOff>
    </xdr:from>
    <xdr:to>
      <xdr:col>46</xdr:col>
      <xdr:colOff>38100</xdr:colOff>
      <xdr:row>61</xdr:row>
      <xdr:rowOff>75834</xdr:rowOff>
    </xdr:to>
    <xdr:sp macro="" textlink="">
      <xdr:nvSpPr>
        <xdr:cNvPr id="232" name="楕円 231"/>
        <xdr:cNvSpPr/>
      </xdr:nvSpPr>
      <xdr:spPr>
        <a:xfrm>
          <a:off x="8699500" y="1043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14123</xdr:rowOff>
    </xdr:from>
    <xdr:to>
      <xdr:col>50</xdr:col>
      <xdr:colOff>114300</xdr:colOff>
      <xdr:row>61</xdr:row>
      <xdr:rowOff>25034</xdr:rowOff>
    </xdr:to>
    <xdr:cxnSp macro="">
      <xdr:nvCxnSpPr>
        <xdr:cNvPr id="233" name="直線コネクタ 232"/>
        <xdr:cNvCxnSpPr/>
      </xdr:nvCxnSpPr>
      <xdr:spPr>
        <a:xfrm flipV="1">
          <a:off x="8750300" y="10472573"/>
          <a:ext cx="889000" cy="1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154067</xdr:rowOff>
    </xdr:from>
    <xdr:to>
      <xdr:col>41</xdr:col>
      <xdr:colOff>101600</xdr:colOff>
      <xdr:row>61</xdr:row>
      <xdr:rowOff>84217</xdr:rowOff>
    </xdr:to>
    <xdr:sp macro="" textlink="">
      <xdr:nvSpPr>
        <xdr:cNvPr id="234" name="楕円 233"/>
        <xdr:cNvSpPr/>
      </xdr:nvSpPr>
      <xdr:spPr>
        <a:xfrm>
          <a:off x="7810500" y="1044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25034</xdr:rowOff>
    </xdr:from>
    <xdr:to>
      <xdr:col>45</xdr:col>
      <xdr:colOff>177800</xdr:colOff>
      <xdr:row>61</xdr:row>
      <xdr:rowOff>33417</xdr:rowOff>
    </xdr:to>
    <xdr:cxnSp macro="">
      <xdr:nvCxnSpPr>
        <xdr:cNvPr id="235" name="直線コネクタ 234"/>
        <xdr:cNvCxnSpPr/>
      </xdr:nvCxnSpPr>
      <xdr:spPr>
        <a:xfrm flipV="1">
          <a:off x="7861300" y="10483484"/>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58996</xdr:rowOff>
    </xdr:from>
    <xdr:ext cx="599010" cy="259045"/>
    <xdr:sp macro="" textlink="">
      <xdr:nvSpPr>
        <xdr:cNvPr id="236" name="n_1aveValue【橋りょう・トンネル】&#10;一人当たり有形固定資産（償却資産）額"/>
        <xdr:cNvSpPr txBox="1"/>
      </xdr:nvSpPr>
      <xdr:spPr>
        <a:xfrm>
          <a:off x="93270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68594</xdr:rowOff>
    </xdr:from>
    <xdr:ext cx="599010" cy="259045"/>
    <xdr:sp macro="" textlink="">
      <xdr:nvSpPr>
        <xdr:cNvPr id="237" name="n_2aveValue【橋りょう・トンネル】&#10;一人当たり有形固定資産（償却資産）額"/>
        <xdr:cNvSpPr txBox="1"/>
      </xdr:nvSpPr>
      <xdr:spPr>
        <a:xfrm>
          <a:off x="8450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138136</xdr:rowOff>
    </xdr:from>
    <xdr:ext cx="599010" cy="259045"/>
    <xdr:sp macro="" textlink="">
      <xdr:nvSpPr>
        <xdr:cNvPr id="238" name="n_3aveValue【橋りょう・トンネル】&#10;一人当たり有形固定資産（償却資産）額"/>
        <xdr:cNvSpPr txBox="1"/>
      </xdr:nvSpPr>
      <xdr:spPr>
        <a:xfrm>
          <a:off x="7561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81450</xdr:rowOff>
    </xdr:from>
    <xdr:ext cx="599010" cy="259045"/>
    <xdr:sp macro="" textlink="">
      <xdr:nvSpPr>
        <xdr:cNvPr id="239" name="n_1mainValue【橋りょう・トンネル】&#10;一人当たり有形固定資産（償却資産）額"/>
        <xdr:cNvSpPr txBox="1"/>
      </xdr:nvSpPr>
      <xdr:spPr>
        <a:xfrm>
          <a:off x="9327095" y="1019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92361</xdr:rowOff>
    </xdr:from>
    <xdr:ext cx="599010" cy="259045"/>
    <xdr:sp macro="" textlink="">
      <xdr:nvSpPr>
        <xdr:cNvPr id="240" name="n_2mainValue【橋りょう・トンネル】&#10;一人当たり有形固定資産（償却資産）額"/>
        <xdr:cNvSpPr txBox="1"/>
      </xdr:nvSpPr>
      <xdr:spPr>
        <a:xfrm>
          <a:off x="8450795" y="1020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100744</xdr:rowOff>
    </xdr:from>
    <xdr:ext cx="599010" cy="259045"/>
    <xdr:sp macro="" textlink="">
      <xdr:nvSpPr>
        <xdr:cNvPr id="241" name="n_3mainValue【橋りょう・トンネル】&#10;一人当たり有形固定資産（償却資産）額"/>
        <xdr:cNvSpPr txBox="1"/>
      </xdr:nvSpPr>
      <xdr:spPr>
        <a:xfrm>
          <a:off x="7561795" y="1021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67"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69"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71138</xdr:rowOff>
    </xdr:from>
    <xdr:ext cx="405111" cy="259045"/>
    <xdr:sp macro="" textlink="">
      <xdr:nvSpPr>
        <xdr:cNvPr id="271" name="【公営住宅】&#10;有形固定資産減価償却率平均値テキスト"/>
        <xdr:cNvSpPr txBox="1"/>
      </xdr:nvSpPr>
      <xdr:spPr>
        <a:xfrm>
          <a:off x="4673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72" name="フローチャート: 判断 271"/>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75" name="フローチャート: 判断 274"/>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133986</xdr:rowOff>
    </xdr:from>
    <xdr:to>
      <xdr:col>24</xdr:col>
      <xdr:colOff>114300</xdr:colOff>
      <xdr:row>82</xdr:row>
      <xdr:rowOff>64136</xdr:rowOff>
    </xdr:to>
    <xdr:sp macro="" textlink="">
      <xdr:nvSpPr>
        <xdr:cNvPr id="281" name="楕円 280"/>
        <xdr:cNvSpPr/>
      </xdr:nvSpPr>
      <xdr:spPr>
        <a:xfrm>
          <a:off x="45847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112413</xdr:rowOff>
    </xdr:from>
    <xdr:ext cx="405111" cy="259045"/>
    <xdr:sp macro="" textlink="">
      <xdr:nvSpPr>
        <xdr:cNvPr id="282" name="【公営住宅】&#10;有形固定資産減価償却率該当値テキスト"/>
        <xdr:cNvSpPr txBox="1"/>
      </xdr:nvSpPr>
      <xdr:spPr>
        <a:xfrm>
          <a:off x="4673600"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137795</xdr:rowOff>
    </xdr:from>
    <xdr:to>
      <xdr:col>20</xdr:col>
      <xdr:colOff>38100</xdr:colOff>
      <xdr:row>82</xdr:row>
      <xdr:rowOff>67945</xdr:rowOff>
    </xdr:to>
    <xdr:sp macro="" textlink="">
      <xdr:nvSpPr>
        <xdr:cNvPr id="283" name="楕円 282"/>
        <xdr:cNvSpPr/>
      </xdr:nvSpPr>
      <xdr:spPr>
        <a:xfrm>
          <a:off x="37465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13336</xdr:rowOff>
    </xdr:from>
    <xdr:to>
      <xdr:col>24</xdr:col>
      <xdr:colOff>63500</xdr:colOff>
      <xdr:row>82</xdr:row>
      <xdr:rowOff>17145</xdr:rowOff>
    </xdr:to>
    <xdr:cxnSp macro="">
      <xdr:nvCxnSpPr>
        <xdr:cNvPr id="284" name="直線コネクタ 283"/>
        <xdr:cNvCxnSpPr/>
      </xdr:nvCxnSpPr>
      <xdr:spPr>
        <a:xfrm flipV="1">
          <a:off x="3797300" y="1407223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13970</xdr:rowOff>
    </xdr:from>
    <xdr:to>
      <xdr:col>15</xdr:col>
      <xdr:colOff>101600</xdr:colOff>
      <xdr:row>82</xdr:row>
      <xdr:rowOff>115570</xdr:rowOff>
    </xdr:to>
    <xdr:sp macro="" textlink="">
      <xdr:nvSpPr>
        <xdr:cNvPr id="285" name="楕円 284"/>
        <xdr:cNvSpPr/>
      </xdr:nvSpPr>
      <xdr:spPr>
        <a:xfrm>
          <a:off x="2857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17145</xdr:rowOff>
    </xdr:from>
    <xdr:to>
      <xdr:col>19</xdr:col>
      <xdr:colOff>177800</xdr:colOff>
      <xdr:row>82</xdr:row>
      <xdr:rowOff>64770</xdr:rowOff>
    </xdr:to>
    <xdr:cxnSp macro="">
      <xdr:nvCxnSpPr>
        <xdr:cNvPr id="286" name="直線コネクタ 285"/>
        <xdr:cNvCxnSpPr/>
      </xdr:nvCxnSpPr>
      <xdr:spPr>
        <a:xfrm flipV="1">
          <a:off x="2908300" y="140760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31114</xdr:rowOff>
    </xdr:from>
    <xdr:to>
      <xdr:col>10</xdr:col>
      <xdr:colOff>165100</xdr:colOff>
      <xdr:row>82</xdr:row>
      <xdr:rowOff>132714</xdr:rowOff>
    </xdr:to>
    <xdr:sp macro="" textlink="">
      <xdr:nvSpPr>
        <xdr:cNvPr id="287" name="楕円 286"/>
        <xdr:cNvSpPr/>
      </xdr:nvSpPr>
      <xdr:spPr>
        <a:xfrm>
          <a:off x="19685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64770</xdr:rowOff>
    </xdr:from>
    <xdr:to>
      <xdr:col>15</xdr:col>
      <xdr:colOff>50800</xdr:colOff>
      <xdr:row>82</xdr:row>
      <xdr:rowOff>81914</xdr:rowOff>
    </xdr:to>
    <xdr:cxnSp macro="">
      <xdr:nvCxnSpPr>
        <xdr:cNvPr id="288" name="直線コネクタ 287"/>
        <xdr:cNvCxnSpPr/>
      </xdr:nvCxnSpPr>
      <xdr:spPr>
        <a:xfrm flipV="1">
          <a:off x="2019300" y="1412367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289" name="n_1aveValue【公営住宅】&#10;有形固定資産減価償却率"/>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90" name="n_2aveValue【公営住宅】&#10;有形固定資産減価償却率"/>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91" name="n_3aveValue【公営住宅】&#10;有形固定資産減価償却率"/>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59072</xdr:rowOff>
    </xdr:from>
    <xdr:ext cx="405111" cy="259045"/>
    <xdr:sp macro="" textlink="">
      <xdr:nvSpPr>
        <xdr:cNvPr id="292" name="n_1mainValue【公営住宅】&#10;有形固定資産減価償却率"/>
        <xdr:cNvSpPr txBox="1"/>
      </xdr:nvSpPr>
      <xdr:spPr>
        <a:xfrm>
          <a:off x="35820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106697</xdr:rowOff>
    </xdr:from>
    <xdr:ext cx="405111" cy="259045"/>
    <xdr:sp macro="" textlink="">
      <xdr:nvSpPr>
        <xdr:cNvPr id="293" name="n_2mainValue【公営住宅】&#10;有形固定資産減価償却率"/>
        <xdr:cNvSpPr txBox="1"/>
      </xdr:nvSpPr>
      <xdr:spPr>
        <a:xfrm>
          <a:off x="2705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123841</xdr:rowOff>
    </xdr:from>
    <xdr:ext cx="405111" cy="259045"/>
    <xdr:sp macro="" textlink="">
      <xdr:nvSpPr>
        <xdr:cNvPr id="294" name="n_3mainValue【公営住宅】&#10;有形固定資産減価償却率"/>
        <xdr:cNvSpPr txBox="1"/>
      </xdr:nvSpPr>
      <xdr:spPr>
        <a:xfrm>
          <a:off x="1816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20" name="直線コネクタ 319"/>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21"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22" name="直線コネクタ 321"/>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23"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24" name="直線コネクタ 323"/>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65822</xdr:rowOff>
    </xdr:from>
    <xdr:ext cx="469744" cy="259045"/>
    <xdr:sp macro="" textlink="">
      <xdr:nvSpPr>
        <xdr:cNvPr id="325" name="【公営住宅】&#10;一人当たり面積平均値テキスト"/>
        <xdr:cNvSpPr txBox="1"/>
      </xdr:nvSpPr>
      <xdr:spPr>
        <a:xfrm>
          <a:off x="10515600" y="1463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26" name="フローチャート: 判断 325"/>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27" name="フローチャート: 判断 326"/>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28" name="フローチャート: 判断 327"/>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29" name="フローチャート: 判断 328"/>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138013</xdr:rowOff>
    </xdr:from>
    <xdr:to>
      <xdr:col>55</xdr:col>
      <xdr:colOff>50800</xdr:colOff>
      <xdr:row>85</xdr:row>
      <xdr:rowOff>68163</xdr:rowOff>
    </xdr:to>
    <xdr:sp macro="" textlink="">
      <xdr:nvSpPr>
        <xdr:cNvPr id="335" name="楕円 334"/>
        <xdr:cNvSpPr/>
      </xdr:nvSpPr>
      <xdr:spPr>
        <a:xfrm>
          <a:off x="10426700" y="1453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160890</xdr:rowOff>
    </xdr:from>
    <xdr:ext cx="469744" cy="259045"/>
    <xdr:sp macro="" textlink="">
      <xdr:nvSpPr>
        <xdr:cNvPr id="336" name="【公営住宅】&#10;一人当たり面積該当値テキスト"/>
        <xdr:cNvSpPr txBox="1"/>
      </xdr:nvSpPr>
      <xdr:spPr>
        <a:xfrm>
          <a:off x="10515600" y="1439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151892</xdr:rowOff>
    </xdr:from>
    <xdr:to>
      <xdr:col>50</xdr:col>
      <xdr:colOff>165100</xdr:colOff>
      <xdr:row>85</xdr:row>
      <xdr:rowOff>82042</xdr:rowOff>
    </xdr:to>
    <xdr:sp macro="" textlink="">
      <xdr:nvSpPr>
        <xdr:cNvPr id="337" name="楕円 336"/>
        <xdr:cNvSpPr/>
      </xdr:nvSpPr>
      <xdr:spPr>
        <a:xfrm>
          <a:off x="9588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17363</xdr:rowOff>
    </xdr:from>
    <xdr:to>
      <xdr:col>55</xdr:col>
      <xdr:colOff>0</xdr:colOff>
      <xdr:row>85</xdr:row>
      <xdr:rowOff>31242</xdr:rowOff>
    </xdr:to>
    <xdr:cxnSp macro="">
      <xdr:nvCxnSpPr>
        <xdr:cNvPr id="338" name="直線コネクタ 337"/>
        <xdr:cNvCxnSpPr/>
      </xdr:nvCxnSpPr>
      <xdr:spPr>
        <a:xfrm flipV="1">
          <a:off x="9639300" y="14590613"/>
          <a:ext cx="838200" cy="1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148952</xdr:rowOff>
    </xdr:from>
    <xdr:to>
      <xdr:col>46</xdr:col>
      <xdr:colOff>38100</xdr:colOff>
      <xdr:row>85</xdr:row>
      <xdr:rowOff>79102</xdr:rowOff>
    </xdr:to>
    <xdr:sp macro="" textlink="">
      <xdr:nvSpPr>
        <xdr:cNvPr id="339" name="楕円 338"/>
        <xdr:cNvSpPr/>
      </xdr:nvSpPr>
      <xdr:spPr>
        <a:xfrm>
          <a:off x="8699500" y="1455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28302</xdr:rowOff>
    </xdr:from>
    <xdr:to>
      <xdr:col>50</xdr:col>
      <xdr:colOff>114300</xdr:colOff>
      <xdr:row>85</xdr:row>
      <xdr:rowOff>31242</xdr:rowOff>
    </xdr:to>
    <xdr:cxnSp macro="">
      <xdr:nvCxnSpPr>
        <xdr:cNvPr id="340" name="直線コネクタ 339"/>
        <xdr:cNvCxnSpPr/>
      </xdr:nvCxnSpPr>
      <xdr:spPr>
        <a:xfrm>
          <a:off x="8750300" y="14601552"/>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158750</xdr:rowOff>
    </xdr:from>
    <xdr:to>
      <xdr:col>41</xdr:col>
      <xdr:colOff>101600</xdr:colOff>
      <xdr:row>85</xdr:row>
      <xdr:rowOff>88900</xdr:rowOff>
    </xdr:to>
    <xdr:sp macro="" textlink="">
      <xdr:nvSpPr>
        <xdr:cNvPr id="341" name="楕円 340"/>
        <xdr:cNvSpPr/>
      </xdr:nvSpPr>
      <xdr:spPr>
        <a:xfrm>
          <a:off x="7810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28302</xdr:rowOff>
    </xdr:from>
    <xdr:to>
      <xdr:col>45</xdr:col>
      <xdr:colOff>177800</xdr:colOff>
      <xdr:row>85</xdr:row>
      <xdr:rowOff>38100</xdr:rowOff>
    </xdr:to>
    <xdr:cxnSp macro="">
      <xdr:nvCxnSpPr>
        <xdr:cNvPr id="342" name="直線コネクタ 341"/>
        <xdr:cNvCxnSpPr/>
      </xdr:nvCxnSpPr>
      <xdr:spPr>
        <a:xfrm flipV="1">
          <a:off x="7861300" y="1460155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15203</xdr:rowOff>
    </xdr:from>
    <xdr:ext cx="469744" cy="259045"/>
    <xdr:sp macro="" textlink="">
      <xdr:nvSpPr>
        <xdr:cNvPr id="343" name="n_1aveValue【公営住宅】&#10;一人当たり面積"/>
        <xdr:cNvSpPr txBox="1"/>
      </xdr:nvSpPr>
      <xdr:spPr>
        <a:xfrm>
          <a:off x="9391727" y="1475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17653</xdr:rowOff>
    </xdr:from>
    <xdr:ext cx="469744" cy="259045"/>
    <xdr:sp macro="" textlink="">
      <xdr:nvSpPr>
        <xdr:cNvPr id="344" name="n_2aveValue【公営住宅】&#10;一人当たり面積"/>
        <xdr:cNvSpPr txBox="1"/>
      </xdr:nvSpPr>
      <xdr:spPr>
        <a:xfrm>
          <a:off x="8515427" y="147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28101</xdr:rowOff>
    </xdr:from>
    <xdr:ext cx="469744" cy="259045"/>
    <xdr:sp macro="" textlink="">
      <xdr:nvSpPr>
        <xdr:cNvPr id="345" name="n_3aveValue【公営住宅】&#10;一人当たり面積"/>
        <xdr:cNvSpPr txBox="1"/>
      </xdr:nvSpPr>
      <xdr:spPr>
        <a:xfrm>
          <a:off x="7626427" y="1477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98569</xdr:rowOff>
    </xdr:from>
    <xdr:ext cx="469744" cy="259045"/>
    <xdr:sp macro="" textlink="">
      <xdr:nvSpPr>
        <xdr:cNvPr id="346" name="n_1mainValue【公営住宅】&#10;一人当たり面積"/>
        <xdr:cNvSpPr txBox="1"/>
      </xdr:nvSpPr>
      <xdr:spPr>
        <a:xfrm>
          <a:off x="93917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95629</xdr:rowOff>
    </xdr:from>
    <xdr:ext cx="469744" cy="259045"/>
    <xdr:sp macro="" textlink="">
      <xdr:nvSpPr>
        <xdr:cNvPr id="347" name="n_2mainValue【公営住宅】&#10;一人当たり面積"/>
        <xdr:cNvSpPr txBox="1"/>
      </xdr:nvSpPr>
      <xdr:spPr>
        <a:xfrm>
          <a:off x="8515427" y="1432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105427</xdr:rowOff>
    </xdr:from>
    <xdr:ext cx="469744" cy="259045"/>
    <xdr:sp macro="" textlink="">
      <xdr:nvSpPr>
        <xdr:cNvPr id="348" name="n_3mainValue【公営住宅】&#10;一人当たり面積"/>
        <xdr:cNvSpPr txBox="1"/>
      </xdr:nvSpPr>
      <xdr:spPr>
        <a:xfrm>
          <a:off x="76264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390" name="直線コネクタ 389"/>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391"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392" name="直線コネクタ 391"/>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4" name="直線コネクタ 39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395" name="【認定こども園・幼稚園・保育所】&#10;有形固定資産減価償却率平均値テキスト"/>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396" name="フローチャート: 判断 395"/>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97" name="フローチャート: 判断 396"/>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98" name="フローチャート: 判断 397"/>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399" name="フローチャート: 判断 398"/>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107043</xdr:rowOff>
    </xdr:from>
    <xdr:to>
      <xdr:col>85</xdr:col>
      <xdr:colOff>177800</xdr:colOff>
      <xdr:row>35</xdr:row>
      <xdr:rowOff>37193</xdr:rowOff>
    </xdr:to>
    <xdr:sp macro="" textlink="">
      <xdr:nvSpPr>
        <xdr:cNvPr id="405" name="楕円 404"/>
        <xdr:cNvSpPr/>
      </xdr:nvSpPr>
      <xdr:spPr>
        <a:xfrm>
          <a:off x="162687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129920</xdr:rowOff>
    </xdr:from>
    <xdr:ext cx="405111" cy="259045"/>
    <xdr:sp macro="" textlink="">
      <xdr:nvSpPr>
        <xdr:cNvPr id="406" name="【認定こども園・幼稚園・保育所】&#10;有形固定資産減価償却率該当値テキスト"/>
        <xdr:cNvSpPr txBox="1"/>
      </xdr:nvSpPr>
      <xdr:spPr>
        <a:xfrm>
          <a:off x="16357600" y="57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162560</xdr:rowOff>
    </xdr:from>
    <xdr:to>
      <xdr:col>81</xdr:col>
      <xdr:colOff>101600</xdr:colOff>
      <xdr:row>35</xdr:row>
      <xdr:rowOff>92710</xdr:rowOff>
    </xdr:to>
    <xdr:sp macro="" textlink="">
      <xdr:nvSpPr>
        <xdr:cNvPr id="407" name="楕円 406"/>
        <xdr:cNvSpPr/>
      </xdr:nvSpPr>
      <xdr:spPr>
        <a:xfrm>
          <a:off x="15430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157843</xdr:rowOff>
    </xdr:from>
    <xdr:to>
      <xdr:col>85</xdr:col>
      <xdr:colOff>127000</xdr:colOff>
      <xdr:row>35</xdr:row>
      <xdr:rowOff>41910</xdr:rowOff>
    </xdr:to>
    <xdr:cxnSp macro="">
      <xdr:nvCxnSpPr>
        <xdr:cNvPr id="408" name="直線コネクタ 407"/>
        <xdr:cNvCxnSpPr/>
      </xdr:nvCxnSpPr>
      <xdr:spPr>
        <a:xfrm flipV="1">
          <a:off x="15481300" y="5987143"/>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164193</xdr:rowOff>
    </xdr:from>
    <xdr:to>
      <xdr:col>76</xdr:col>
      <xdr:colOff>165100</xdr:colOff>
      <xdr:row>35</xdr:row>
      <xdr:rowOff>94343</xdr:rowOff>
    </xdr:to>
    <xdr:sp macro="" textlink="">
      <xdr:nvSpPr>
        <xdr:cNvPr id="409" name="楕円 408"/>
        <xdr:cNvSpPr/>
      </xdr:nvSpPr>
      <xdr:spPr>
        <a:xfrm>
          <a:off x="14541500" y="599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41910</xdr:rowOff>
    </xdr:from>
    <xdr:to>
      <xdr:col>81</xdr:col>
      <xdr:colOff>50800</xdr:colOff>
      <xdr:row>35</xdr:row>
      <xdr:rowOff>43543</xdr:rowOff>
    </xdr:to>
    <xdr:cxnSp macro="">
      <xdr:nvCxnSpPr>
        <xdr:cNvPr id="410" name="直線コネクタ 409"/>
        <xdr:cNvCxnSpPr/>
      </xdr:nvCxnSpPr>
      <xdr:spPr>
        <a:xfrm flipV="1">
          <a:off x="14592300" y="604266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13970</xdr:rowOff>
    </xdr:from>
    <xdr:to>
      <xdr:col>72</xdr:col>
      <xdr:colOff>38100</xdr:colOff>
      <xdr:row>35</xdr:row>
      <xdr:rowOff>115570</xdr:rowOff>
    </xdr:to>
    <xdr:sp macro="" textlink="">
      <xdr:nvSpPr>
        <xdr:cNvPr id="411" name="楕円 410"/>
        <xdr:cNvSpPr/>
      </xdr:nvSpPr>
      <xdr:spPr>
        <a:xfrm>
          <a:off x="13652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43543</xdr:rowOff>
    </xdr:from>
    <xdr:to>
      <xdr:col>76</xdr:col>
      <xdr:colOff>114300</xdr:colOff>
      <xdr:row>35</xdr:row>
      <xdr:rowOff>64770</xdr:rowOff>
    </xdr:to>
    <xdr:cxnSp macro="">
      <xdr:nvCxnSpPr>
        <xdr:cNvPr id="412" name="直線コネクタ 411"/>
        <xdr:cNvCxnSpPr/>
      </xdr:nvCxnSpPr>
      <xdr:spPr>
        <a:xfrm flipV="1">
          <a:off x="13703300" y="604429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413" name="n_1aveValue【認定こども園・幼稚園・保育所】&#10;有形固定資産減価償却率"/>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414" name="n_2aveValue【認定こども園・幼稚園・保育所】&#10;有形固定資産減価償却率"/>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167113</xdr:rowOff>
    </xdr:from>
    <xdr:ext cx="405111" cy="259045"/>
    <xdr:sp macro="" textlink="">
      <xdr:nvSpPr>
        <xdr:cNvPr id="415" name="n_3aveValue【認定こども園・幼稚園・保育所】&#10;有形固定資産減価償却率"/>
        <xdr:cNvSpPr txBox="1"/>
      </xdr:nvSpPr>
      <xdr:spPr>
        <a:xfrm>
          <a:off x="13500744"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109237</xdr:rowOff>
    </xdr:from>
    <xdr:ext cx="405111" cy="259045"/>
    <xdr:sp macro="" textlink="">
      <xdr:nvSpPr>
        <xdr:cNvPr id="416" name="n_1mainValue【認定こども園・幼稚園・保育所】&#10;有形固定資産減価償却率"/>
        <xdr:cNvSpPr txBox="1"/>
      </xdr:nvSpPr>
      <xdr:spPr>
        <a:xfrm>
          <a:off x="152660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110870</xdr:rowOff>
    </xdr:from>
    <xdr:ext cx="405111" cy="259045"/>
    <xdr:sp macro="" textlink="">
      <xdr:nvSpPr>
        <xdr:cNvPr id="417" name="n_2mainValue【認定こども園・幼稚園・保育所】&#10;有形固定資産減価償却率"/>
        <xdr:cNvSpPr txBox="1"/>
      </xdr:nvSpPr>
      <xdr:spPr>
        <a:xfrm>
          <a:off x="14389744" y="576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132097</xdr:rowOff>
    </xdr:from>
    <xdr:ext cx="405111" cy="259045"/>
    <xdr:sp macro="" textlink="">
      <xdr:nvSpPr>
        <xdr:cNvPr id="418" name="n_3mainValue【認定こども園・幼稚園・保育所】&#10;有形固定資産減価償却率"/>
        <xdr:cNvSpPr txBox="1"/>
      </xdr:nvSpPr>
      <xdr:spPr>
        <a:xfrm>
          <a:off x="135007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9" name="直線コネクタ 42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0" name="テキスト ボックス 42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1" name="直線コネクタ 43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2" name="テキスト ボックス 43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3" name="直線コネクタ 43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4" name="テキスト ボックス 43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5" name="直線コネクタ 43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6" name="テキスト ボックス 43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440" name="直線コネクタ 439"/>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41"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42" name="直線コネクタ 441"/>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443"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444" name="直線コネクタ 443"/>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32275</xdr:rowOff>
    </xdr:from>
    <xdr:ext cx="469744" cy="259045"/>
    <xdr:sp macro="" textlink="">
      <xdr:nvSpPr>
        <xdr:cNvPr id="445" name="【認定こども園・幼稚園・保育所】&#10;一人当たり面積平均値テキスト"/>
        <xdr:cNvSpPr txBox="1"/>
      </xdr:nvSpPr>
      <xdr:spPr>
        <a:xfrm>
          <a:off x="22199600" y="654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446" name="フローチャート: 判断 445"/>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447" name="フローチャート: 判断 446"/>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48" name="フローチャート: 判断 447"/>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49" name="フローチャート: 判断 448"/>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66548</xdr:rowOff>
    </xdr:from>
    <xdr:to>
      <xdr:col>116</xdr:col>
      <xdr:colOff>114300</xdr:colOff>
      <xdr:row>40</xdr:row>
      <xdr:rowOff>168148</xdr:rowOff>
    </xdr:to>
    <xdr:sp macro="" textlink="">
      <xdr:nvSpPr>
        <xdr:cNvPr id="455" name="楕円 454"/>
        <xdr:cNvSpPr/>
      </xdr:nvSpPr>
      <xdr:spPr>
        <a:xfrm>
          <a:off x="221107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44975</xdr:rowOff>
    </xdr:from>
    <xdr:ext cx="469744" cy="259045"/>
    <xdr:sp macro="" textlink="">
      <xdr:nvSpPr>
        <xdr:cNvPr id="456" name="【認定こども園・幼稚園・保育所】&#10;一人当たり面積該当値テキスト"/>
        <xdr:cNvSpPr txBox="1"/>
      </xdr:nvSpPr>
      <xdr:spPr>
        <a:xfrm>
          <a:off x="22199600"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29972</xdr:rowOff>
    </xdr:from>
    <xdr:to>
      <xdr:col>112</xdr:col>
      <xdr:colOff>38100</xdr:colOff>
      <xdr:row>40</xdr:row>
      <xdr:rowOff>131572</xdr:rowOff>
    </xdr:to>
    <xdr:sp macro="" textlink="">
      <xdr:nvSpPr>
        <xdr:cNvPr id="457" name="楕円 456"/>
        <xdr:cNvSpPr/>
      </xdr:nvSpPr>
      <xdr:spPr>
        <a:xfrm>
          <a:off x="21272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80772</xdr:rowOff>
    </xdr:from>
    <xdr:to>
      <xdr:col>116</xdr:col>
      <xdr:colOff>63500</xdr:colOff>
      <xdr:row>40</xdr:row>
      <xdr:rowOff>117348</xdr:rowOff>
    </xdr:to>
    <xdr:cxnSp macro="">
      <xdr:nvCxnSpPr>
        <xdr:cNvPr id="458" name="直線コネクタ 457"/>
        <xdr:cNvCxnSpPr/>
      </xdr:nvCxnSpPr>
      <xdr:spPr>
        <a:xfrm>
          <a:off x="21323300" y="69387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13970</xdr:rowOff>
    </xdr:from>
    <xdr:to>
      <xdr:col>107</xdr:col>
      <xdr:colOff>101600</xdr:colOff>
      <xdr:row>40</xdr:row>
      <xdr:rowOff>115570</xdr:rowOff>
    </xdr:to>
    <xdr:sp macro="" textlink="">
      <xdr:nvSpPr>
        <xdr:cNvPr id="459" name="楕円 458"/>
        <xdr:cNvSpPr/>
      </xdr:nvSpPr>
      <xdr:spPr>
        <a:xfrm>
          <a:off x="20383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64770</xdr:rowOff>
    </xdr:from>
    <xdr:to>
      <xdr:col>111</xdr:col>
      <xdr:colOff>177800</xdr:colOff>
      <xdr:row>40</xdr:row>
      <xdr:rowOff>80772</xdr:rowOff>
    </xdr:to>
    <xdr:cxnSp macro="">
      <xdr:nvCxnSpPr>
        <xdr:cNvPr id="460" name="直線コネクタ 459"/>
        <xdr:cNvCxnSpPr/>
      </xdr:nvCxnSpPr>
      <xdr:spPr>
        <a:xfrm>
          <a:off x="20434300" y="692277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18542</xdr:rowOff>
    </xdr:from>
    <xdr:to>
      <xdr:col>102</xdr:col>
      <xdr:colOff>165100</xdr:colOff>
      <xdr:row>40</xdr:row>
      <xdr:rowOff>120142</xdr:rowOff>
    </xdr:to>
    <xdr:sp macro="" textlink="">
      <xdr:nvSpPr>
        <xdr:cNvPr id="461" name="楕円 460"/>
        <xdr:cNvSpPr/>
      </xdr:nvSpPr>
      <xdr:spPr>
        <a:xfrm>
          <a:off x="19494500" y="68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64770</xdr:rowOff>
    </xdr:from>
    <xdr:to>
      <xdr:col>107</xdr:col>
      <xdr:colOff>50800</xdr:colOff>
      <xdr:row>40</xdr:row>
      <xdr:rowOff>69342</xdr:rowOff>
    </xdr:to>
    <xdr:cxnSp macro="">
      <xdr:nvCxnSpPr>
        <xdr:cNvPr id="462" name="直線コネクタ 461"/>
        <xdr:cNvCxnSpPr/>
      </xdr:nvCxnSpPr>
      <xdr:spPr>
        <a:xfrm flipV="1">
          <a:off x="19545300" y="692277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120667</xdr:rowOff>
    </xdr:from>
    <xdr:ext cx="469744" cy="259045"/>
    <xdr:sp macro="" textlink="">
      <xdr:nvSpPr>
        <xdr:cNvPr id="463" name="n_1aveValue【認定こども園・幼稚園・保育所】&#10;一人当たり面積"/>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464"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465" name="n_3aveValue【認定こども園・幼稚園・保育所】&#10;一人当たり面積"/>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122699</xdr:rowOff>
    </xdr:from>
    <xdr:ext cx="469744" cy="259045"/>
    <xdr:sp macro="" textlink="">
      <xdr:nvSpPr>
        <xdr:cNvPr id="466" name="n_1mainValue【認定こども園・幼稚園・保育所】&#10;一人当たり面積"/>
        <xdr:cNvSpPr txBox="1"/>
      </xdr:nvSpPr>
      <xdr:spPr>
        <a:xfrm>
          <a:off x="210757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106697</xdr:rowOff>
    </xdr:from>
    <xdr:ext cx="469744" cy="259045"/>
    <xdr:sp macro="" textlink="">
      <xdr:nvSpPr>
        <xdr:cNvPr id="467" name="n_2mainValue【認定こども園・幼稚園・保育所】&#10;一人当たり面積"/>
        <xdr:cNvSpPr txBox="1"/>
      </xdr:nvSpPr>
      <xdr:spPr>
        <a:xfrm>
          <a:off x="201994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111269</xdr:rowOff>
    </xdr:from>
    <xdr:ext cx="469744" cy="259045"/>
    <xdr:sp macro="" textlink="">
      <xdr:nvSpPr>
        <xdr:cNvPr id="468" name="n_3mainValue【認定こども園・幼稚園・保育所】&#10;一人当たり面積"/>
        <xdr:cNvSpPr txBox="1"/>
      </xdr:nvSpPr>
      <xdr:spPr>
        <a:xfrm>
          <a:off x="19310427" y="696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9" name="テキスト ボックス 47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0" name="直線コネクタ 47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1" name="テキスト ボックス 48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2" name="直線コネクタ 48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3" name="テキスト ボックス 48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4" name="直線コネクタ 48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5" name="テキスト ボックス 48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6" name="直線コネクタ 48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7" name="テキスト ボックス 48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8" name="直線コネクタ 48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9" name="テキスト ボックス 48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93" name="直線コネクタ 492"/>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94"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95" name="直線コネクタ 494"/>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96"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97" name="直線コネクタ 496"/>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137812</xdr:rowOff>
    </xdr:from>
    <xdr:ext cx="405111" cy="259045"/>
    <xdr:sp macro="" textlink="">
      <xdr:nvSpPr>
        <xdr:cNvPr id="498" name="【学校施設】&#10;有形固定資産減価償却率平均値テキスト"/>
        <xdr:cNvSpPr txBox="1"/>
      </xdr:nvSpPr>
      <xdr:spPr>
        <a:xfrm>
          <a:off x="16357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99" name="フローチャート: 判断 498"/>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00" name="フローチャート: 判断 499"/>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01" name="フローチャート: 判断 500"/>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02" name="フローチャート: 判断 501"/>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38735</xdr:rowOff>
    </xdr:from>
    <xdr:to>
      <xdr:col>85</xdr:col>
      <xdr:colOff>177800</xdr:colOff>
      <xdr:row>61</xdr:row>
      <xdr:rowOff>140335</xdr:rowOff>
    </xdr:to>
    <xdr:sp macro="" textlink="">
      <xdr:nvSpPr>
        <xdr:cNvPr id="508" name="楕円 507"/>
        <xdr:cNvSpPr/>
      </xdr:nvSpPr>
      <xdr:spPr>
        <a:xfrm>
          <a:off x="162687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17162</xdr:rowOff>
    </xdr:from>
    <xdr:ext cx="405111" cy="259045"/>
    <xdr:sp macro="" textlink="">
      <xdr:nvSpPr>
        <xdr:cNvPr id="509" name="【学校施設】&#10;有形固定資産減価償却率該当値テキスト"/>
        <xdr:cNvSpPr txBox="1"/>
      </xdr:nvSpPr>
      <xdr:spPr>
        <a:xfrm>
          <a:off x="16357600"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27305</xdr:rowOff>
    </xdr:from>
    <xdr:to>
      <xdr:col>81</xdr:col>
      <xdr:colOff>101600</xdr:colOff>
      <xdr:row>61</xdr:row>
      <xdr:rowOff>128905</xdr:rowOff>
    </xdr:to>
    <xdr:sp macro="" textlink="">
      <xdr:nvSpPr>
        <xdr:cNvPr id="510" name="楕円 509"/>
        <xdr:cNvSpPr/>
      </xdr:nvSpPr>
      <xdr:spPr>
        <a:xfrm>
          <a:off x="15430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78105</xdr:rowOff>
    </xdr:from>
    <xdr:to>
      <xdr:col>85</xdr:col>
      <xdr:colOff>127000</xdr:colOff>
      <xdr:row>61</xdr:row>
      <xdr:rowOff>89535</xdr:rowOff>
    </xdr:to>
    <xdr:cxnSp macro="">
      <xdr:nvCxnSpPr>
        <xdr:cNvPr id="511" name="直線コネクタ 510"/>
        <xdr:cNvCxnSpPr/>
      </xdr:nvCxnSpPr>
      <xdr:spPr>
        <a:xfrm>
          <a:off x="15481300" y="1053655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53975</xdr:rowOff>
    </xdr:from>
    <xdr:to>
      <xdr:col>76</xdr:col>
      <xdr:colOff>165100</xdr:colOff>
      <xdr:row>61</xdr:row>
      <xdr:rowOff>155575</xdr:rowOff>
    </xdr:to>
    <xdr:sp macro="" textlink="">
      <xdr:nvSpPr>
        <xdr:cNvPr id="512" name="楕円 511"/>
        <xdr:cNvSpPr/>
      </xdr:nvSpPr>
      <xdr:spPr>
        <a:xfrm>
          <a:off x="14541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78105</xdr:rowOff>
    </xdr:from>
    <xdr:to>
      <xdr:col>81</xdr:col>
      <xdr:colOff>50800</xdr:colOff>
      <xdr:row>61</xdr:row>
      <xdr:rowOff>104775</xdr:rowOff>
    </xdr:to>
    <xdr:cxnSp macro="">
      <xdr:nvCxnSpPr>
        <xdr:cNvPr id="513" name="直線コネクタ 512"/>
        <xdr:cNvCxnSpPr/>
      </xdr:nvCxnSpPr>
      <xdr:spPr>
        <a:xfrm flipV="1">
          <a:off x="14592300" y="105365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93980</xdr:rowOff>
    </xdr:from>
    <xdr:to>
      <xdr:col>72</xdr:col>
      <xdr:colOff>38100</xdr:colOff>
      <xdr:row>62</xdr:row>
      <xdr:rowOff>24130</xdr:rowOff>
    </xdr:to>
    <xdr:sp macro="" textlink="">
      <xdr:nvSpPr>
        <xdr:cNvPr id="514" name="楕円 513"/>
        <xdr:cNvSpPr/>
      </xdr:nvSpPr>
      <xdr:spPr>
        <a:xfrm>
          <a:off x="13652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104775</xdr:rowOff>
    </xdr:from>
    <xdr:to>
      <xdr:col>76</xdr:col>
      <xdr:colOff>114300</xdr:colOff>
      <xdr:row>61</xdr:row>
      <xdr:rowOff>144780</xdr:rowOff>
    </xdr:to>
    <xdr:cxnSp macro="">
      <xdr:nvCxnSpPr>
        <xdr:cNvPr id="515" name="直線コネクタ 514"/>
        <xdr:cNvCxnSpPr/>
      </xdr:nvCxnSpPr>
      <xdr:spPr>
        <a:xfrm flipV="1">
          <a:off x="13703300" y="105632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516" name="n_1aveValue【学校施設】&#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517"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518" name="n_3aveValue【学校施設】&#10;有形固定資産減価償却率"/>
        <xdr:cNvSpPr txBox="1"/>
      </xdr:nvSpPr>
      <xdr:spPr>
        <a:xfrm>
          <a:off x="13500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120032</xdr:rowOff>
    </xdr:from>
    <xdr:ext cx="405111" cy="259045"/>
    <xdr:sp macro="" textlink="">
      <xdr:nvSpPr>
        <xdr:cNvPr id="519" name="n_1mainValue【学校施設】&#10;有形固定資産減価償却率"/>
        <xdr:cNvSpPr txBox="1"/>
      </xdr:nvSpPr>
      <xdr:spPr>
        <a:xfrm>
          <a:off x="152660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146702</xdr:rowOff>
    </xdr:from>
    <xdr:ext cx="405111" cy="259045"/>
    <xdr:sp macro="" textlink="">
      <xdr:nvSpPr>
        <xdr:cNvPr id="520" name="n_2mainValue【学校施設】&#10;有形固定資産減価償却率"/>
        <xdr:cNvSpPr txBox="1"/>
      </xdr:nvSpPr>
      <xdr:spPr>
        <a:xfrm>
          <a:off x="14389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15257</xdr:rowOff>
    </xdr:from>
    <xdr:ext cx="405111" cy="259045"/>
    <xdr:sp macro="" textlink="">
      <xdr:nvSpPr>
        <xdr:cNvPr id="521" name="n_3mainValue【学校施設】&#10;有形固定資産減価償却率"/>
        <xdr:cNvSpPr txBox="1"/>
      </xdr:nvSpPr>
      <xdr:spPr>
        <a:xfrm>
          <a:off x="135007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2" name="直線コネクタ 53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3" name="テキスト ボックス 53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4" name="直線コネクタ 53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35" name="テキスト ボックス 534"/>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6" name="直線コネクタ 53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37" name="テキスト ボックス 536"/>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8" name="直線コネクタ 53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39" name="テキスト ボックス 538"/>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1" name="テキスト ボックス 54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43" name="直線コネクタ 542"/>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44"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545" name="直線コネクタ 544"/>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546"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547" name="直線コネクタ 546"/>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36771</xdr:rowOff>
    </xdr:from>
    <xdr:ext cx="469744" cy="259045"/>
    <xdr:sp macro="" textlink="">
      <xdr:nvSpPr>
        <xdr:cNvPr id="548" name="【学校施設】&#10;一人当たり面積平均値テキスト"/>
        <xdr:cNvSpPr txBox="1"/>
      </xdr:nvSpPr>
      <xdr:spPr>
        <a:xfrm>
          <a:off x="22199600" y="106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549" name="フローチャート: 判断 548"/>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550" name="フローチャート: 判断 549"/>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551" name="フローチャート: 判断 550"/>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552" name="フローチャート: 判断 551"/>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25095</xdr:rowOff>
    </xdr:from>
    <xdr:to>
      <xdr:col>116</xdr:col>
      <xdr:colOff>114300</xdr:colOff>
      <xdr:row>63</xdr:row>
      <xdr:rowOff>126695</xdr:rowOff>
    </xdr:to>
    <xdr:sp macro="" textlink="">
      <xdr:nvSpPr>
        <xdr:cNvPr id="558" name="楕円 557"/>
        <xdr:cNvSpPr/>
      </xdr:nvSpPr>
      <xdr:spPr>
        <a:xfrm>
          <a:off x="22110700" y="1082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163771</xdr:rowOff>
    </xdr:from>
    <xdr:ext cx="469744" cy="259045"/>
    <xdr:sp macro="" textlink="">
      <xdr:nvSpPr>
        <xdr:cNvPr id="559" name="【学校施設】&#10;一人当たり面積該当値テキスト"/>
        <xdr:cNvSpPr txBox="1"/>
      </xdr:nvSpPr>
      <xdr:spPr>
        <a:xfrm>
          <a:off x="22199600" y="1079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1092</xdr:rowOff>
    </xdr:from>
    <xdr:to>
      <xdr:col>112</xdr:col>
      <xdr:colOff>38100</xdr:colOff>
      <xdr:row>63</xdr:row>
      <xdr:rowOff>102692</xdr:rowOff>
    </xdr:to>
    <xdr:sp macro="" textlink="">
      <xdr:nvSpPr>
        <xdr:cNvPr id="560" name="楕円 559"/>
        <xdr:cNvSpPr/>
      </xdr:nvSpPr>
      <xdr:spPr>
        <a:xfrm>
          <a:off x="21272500" y="1080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51892</xdr:rowOff>
    </xdr:from>
    <xdr:to>
      <xdr:col>116</xdr:col>
      <xdr:colOff>63500</xdr:colOff>
      <xdr:row>63</xdr:row>
      <xdr:rowOff>75895</xdr:rowOff>
    </xdr:to>
    <xdr:cxnSp macro="">
      <xdr:nvCxnSpPr>
        <xdr:cNvPr id="561" name="直線コネクタ 560"/>
        <xdr:cNvCxnSpPr/>
      </xdr:nvCxnSpPr>
      <xdr:spPr>
        <a:xfrm>
          <a:off x="21323300" y="10853242"/>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3149</xdr:rowOff>
    </xdr:from>
    <xdr:to>
      <xdr:col>107</xdr:col>
      <xdr:colOff>101600</xdr:colOff>
      <xdr:row>63</xdr:row>
      <xdr:rowOff>104749</xdr:rowOff>
    </xdr:to>
    <xdr:sp macro="" textlink="">
      <xdr:nvSpPr>
        <xdr:cNvPr id="562" name="楕円 561"/>
        <xdr:cNvSpPr/>
      </xdr:nvSpPr>
      <xdr:spPr>
        <a:xfrm>
          <a:off x="20383500" y="1080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51892</xdr:rowOff>
    </xdr:from>
    <xdr:to>
      <xdr:col>111</xdr:col>
      <xdr:colOff>177800</xdr:colOff>
      <xdr:row>63</xdr:row>
      <xdr:rowOff>53949</xdr:rowOff>
    </xdr:to>
    <xdr:cxnSp macro="">
      <xdr:nvCxnSpPr>
        <xdr:cNvPr id="563" name="直線コネクタ 562"/>
        <xdr:cNvCxnSpPr/>
      </xdr:nvCxnSpPr>
      <xdr:spPr>
        <a:xfrm flipV="1">
          <a:off x="20434300" y="10853242"/>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169707</xdr:rowOff>
    </xdr:from>
    <xdr:to>
      <xdr:col>102</xdr:col>
      <xdr:colOff>165100</xdr:colOff>
      <xdr:row>63</xdr:row>
      <xdr:rowOff>99857</xdr:rowOff>
    </xdr:to>
    <xdr:sp macro="" textlink="">
      <xdr:nvSpPr>
        <xdr:cNvPr id="564" name="楕円 563"/>
        <xdr:cNvSpPr/>
      </xdr:nvSpPr>
      <xdr:spPr>
        <a:xfrm>
          <a:off x="19494500" y="1079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49057</xdr:rowOff>
    </xdr:from>
    <xdr:to>
      <xdr:col>107</xdr:col>
      <xdr:colOff>50800</xdr:colOff>
      <xdr:row>63</xdr:row>
      <xdr:rowOff>53949</xdr:rowOff>
    </xdr:to>
    <xdr:cxnSp macro="">
      <xdr:nvCxnSpPr>
        <xdr:cNvPr id="565" name="直線コネクタ 564"/>
        <xdr:cNvCxnSpPr/>
      </xdr:nvCxnSpPr>
      <xdr:spPr>
        <a:xfrm>
          <a:off x="19545300" y="10850407"/>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104472</xdr:rowOff>
    </xdr:from>
    <xdr:ext cx="469744" cy="259045"/>
    <xdr:sp macro="" textlink="">
      <xdr:nvSpPr>
        <xdr:cNvPr id="566" name="n_1aveValue【学校施設】&#10;一人当たり面積"/>
        <xdr:cNvSpPr txBox="1"/>
      </xdr:nvSpPr>
      <xdr:spPr>
        <a:xfrm>
          <a:off x="21075727" y="109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109547</xdr:rowOff>
    </xdr:from>
    <xdr:ext cx="469744" cy="259045"/>
    <xdr:sp macro="" textlink="">
      <xdr:nvSpPr>
        <xdr:cNvPr id="567" name="n_2aveValue【学校施設】&#10;一人当たり面積"/>
        <xdr:cNvSpPr txBox="1"/>
      </xdr:nvSpPr>
      <xdr:spPr>
        <a:xfrm>
          <a:off x="20199427" y="10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106849</xdr:rowOff>
    </xdr:from>
    <xdr:ext cx="469744" cy="259045"/>
    <xdr:sp macro="" textlink="">
      <xdr:nvSpPr>
        <xdr:cNvPr id="568" name="n_3aveValue【学校施設】&#10;一人当たり面積"/>
        <xdr:cNvSpPr txBox="1"/>
      </xdr:nvSpPr>
      <xdr:spPr>
        <a:xfrm>
          <a:off x="19310427" y="1090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119219</xdr:rowOff>
    </xdr:from>
    <xdr:ext cx="469744" cy="259045"/>
    <xdr:sp macro="" textlink="">
      <xdr:nvSpPr>
        <xdr:cNvPr id="569" name="n_1mainValue【学校施設】&#10;一人当たり面積"/>
        <xdr:cNvSpPr txBox="1"/>
      </xdr:nvSpPr>
      <xdr:spPr>
        <a:xfrm>
          <a:off x="21075727" y="10577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121276</xdr:rowOff>
    </xdr:from>
    <xdr:ext cx="469744" cy="259045"/>
    <xdr:sp macro="" textlink="">
      <xdr:nvSpPr>
        <xdr:cNvPr id="570" name="n_2mainValue【学校施設】&#10;一人当たり面積"/>
        <xdr:cNvSpPr txBox="1"/>
      </xdr:nvSpPr>
      <xdr:spPr>
        <a:xfrm>
          <a:off x="20199427" y="1057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116384</xdr:rowOff>
    </xdr:from>
    <xdr:ext cx="469744" cy="259045"/>
    <xdr:sp macro="" textlink="">
      <xdr:nvSpPr>
        <xdr:cNvPr id="571" name="n_3mainValue【学校施設】&#10;一人当たり面積"/>
        <xdr:cNvSpPr txBox="1"/>
      </xdr:nvSpPr>
      <xdr:spPr>
        <a:xfrm>
          <a:off x="19310427" y="10574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0" name="テキスト ボックス 57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1" name="直線コネクタ 58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2" name="直線コネクタ 58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3" name="テキスト ボックス 58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4" name="直線コネクタ 58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5" name="テキスト ボックス 58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6" name="直線コネクタ 58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7" name="テキスト ボックス 58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8" name="直線コネクタ 58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9" name="テキスト ボックス 58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0" name="直線コネクタ 58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1" name="テキスト ボックス 59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2" name="直線コネクタ 59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3" name="テキスト ボックス 59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4" name="直線コネクタ 59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5" name="テキスト ボックス 59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597" name="直線コネクタ 596"/>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598" name="【児童館】&#10;有形固定資産減価償却率最小値テキスト"/>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599" name="直線コネクタ 598"/>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0"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1" name="直線コネクタ 60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602" name="【児童館】&#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03" name="フローチャート: 判断 602"/>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604" name="フローチャート: 判断 603"/>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605" name="フローチャート: 判断 604"/>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606" name="フローチャート: 判断 605"/>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7" name="テキスト ボックス 60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8" name="テキスト ボックス 60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9" name="テキスト ボックス 60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0" name="テキスト ボックス 60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1" name="テキスト ボックス 61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106499</xdr:rowOff>
    </xdr:from>
    <xdr:to>
      <xdr:col>85</xdr:col>
      <xdr:colOff>177800</xdr:colOff>
      <xdr:row>81</xdr:row>
      <xdr:rowOff>36649</xdr:rowOff>
    </xdr:to>
    <xdr:sp macro="" textlink="">
      <xdr:nvSpPr>
        <xdr:cNvPr id="612" name="楕円 611"/>
        <xdr:cNvSpPr/>
      </xdr:nvSpPr>
      <xdr:spPr>
        <a:xfrm>
          <a:off x="162687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129376</xdr:rowOff>
    </xdr:from>
    <xdr:ext cx="405111" cy="259045"/>
    <xdr:sp macro="" textlink="">
      <xdr:nvSpPr>
        <xdr:cNvPr id="613" name="【児童館】&#10;有形固定資産減価償却率該当値テキスト"/>
        <xdr:cNvSpPr txBox="1"/>
      </xdr:nvSpPr>
      <xdr:spPr>
        <a:xfrm>
          <a:off x="16357600" y="1367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108131</xdr:rowOff>
    </xdr:from>
    <xdr:to>
      <xdr:col>81</xdr:col>
      <xdr:colOff>101600</xdr:colOff>
      <xdr:row>81</xdr:row>
      <xdr:rowOff>38281</xdr:rowOff>
    </xdr:to>
    <xdr:sp macro="" textlink="">
      <xdr:nvSpPr>
        <xdr:cNvPr id="614" name="楕円 613"/>
        <xdr:cNvSpPr/>
      </xdr:nvSpPr>
      <xdr:spPr>
        <a:xfrm>
          <a:off x="15430500" y="138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157299</xdr:rowOff>
    </xdr:from>
    <xdr:to>
      <xdr:col>85</xdr:col>
      <xdr:colOff>127000</xdr:colOff>
      <xdr:row>80</xdr:row>
      <xdr:rowOff>158931</xdr:rowOff>
    </xdr:to>
    <xdr:cxnSp macro="">
      <xdr:nvCxnSpPr>
        <xdr:cNvPr id="615" name="直線コネクタ 614"/>
        <xdr:cNvCxnSpPr/>
      </xdr:nvCxnSpPr>
      <xdr:spPr>
        <a:xfrm flipV="1">
          <a:off x="15481300" y="1387329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127726</xdr:rowOff>
    </xdr:from>
    <xdr:to>
      <xdr:col>76</xdr:col>
      <xdr:colOff>165100</xdr:colOff>
      <xdr:row>81</xdr:row>
      <xdr:rowOff>57876</xdr:rowOff>
    </xdr:to>
    <xdr:sp macro="" textlink="">
      <xdr:nvSpPr>
        <xdr:cNvPr id="616" name="楕円 615"/>
        <xdr:cNvSpPr/>
      </xdr:nvSpPr>
      <xdr:spPr>
        <a:xfrm>
          <a:off x="14541500" y="138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158931</xdr:rowOff>
    </xdr:from>
    <xdr:to>
      <xdr:col>81</xdr:col>
      <xdr:colOff>50800</xdr:colOff>
      <xdr:row>81</xdr:row>
      <xdr:rowOff>7076</xdr:rowOff>
    </xdr:to>
    <xdr:cxnSp macro="">
      <xdr:nvCxnSpPr>
        <xdr:cNvPr id="617" name="直線コネクタ 616"/>
        <xdr:cNvCxnSpPr/>
      </xdr:nvCxnSpPr>
      <xdr:spPr>
        <a:xfrm flipV="1">
          <a:off x="14592300" y="138749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155484</xdr:rowOff>
    </xdr:from>
    <xdr:to>
      <xdr:col>72</xdr:col>
      <xdr:colOff>38100</xdr:colOff>
      <xdr:row>81</xdr:row>
      <xdr:rowOff>85634</xdr:rowOff>
    </xdr:to>
    <xdr:sp macro="" textlink="">
      <xdr:nvSpPr>
        <xdr:cNvPr id="618" name="楕円 617"/>
        <xdr:cNvSpPr/>
      </xdr:nvSpPr>
      <xdr:spPr>
        <a:xfrm>
          <a:off x="13652500" y="1387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7076</xdr:rowOff>
    </xdr:from>
    <xdr:to>
      <xdr:col>76</xdr:col>
      <xdr:colOff>114300</xdr:colOff>
      <xdr:row>81</xdr:row>
      <xdr:rowOff>34834</xdr:rowOff>
    </xdr:to>
    <xdr:cxnSp macro="">
      <xdr:nvCxnSpPr>
        <xdr:cNvPr id="619" name="直線コネクタ 618"/>
        <xdr:cNvCxnSpPr/>
      </xdr:nvCxnSpPr>
      <xdr:spPr>
        <a:xfrm flipV="1">
          <a:off x="13703300" y="1389452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143708</xdr:rowOff>
    </xdr:from>
    <xdr:ext cx="405111" cy="259045"/>
    <xdr:sp macro="" textlink="">
      <xdr:nvSpPr>
        <xdr:cNvPr id="620" name="n_1aveValue【児童館】&#10;有形固定資産減価償却率"/>
        <xdr:cNvSpPr txBox="1"/>
      </xdr:nvSpPr>
      <xdr:spPr>
        <a:xfrm>
          <a:off x="15266044"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6548</xdr:rowOff>
    </xdr:from>
    <xdr:ext cx="405111" cy="259045"/>
    <xdr:sp macro="" textlink="">
      <xdr:nvSpPr>
        <xdr:cNvPr id="621" name="n_2aveValue【児童館】&#10;有形固定資産減価償却率"/>
        <xdr:cNvSpPr txBox="1"/>
      </xdr:nvSpPr>
      <xdr:spPr>
        <a:xfrm>
          <a:off x="143897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119215</xdr:rowOff>
    </xdr:from>
    <xdr:ext cx="405111" cy="259045"/>
    <xdr:sp macro="" textlink="">
      <xdr:nvSpPr>
        <xdr:cNvPr id="622" name="n_3aveValue【児童館】&#10;有形固定資産減価償却率"/>
        <xdr:cNvSpPr txBox="1"/>
      </xdr:nvSpPr>
      <xdr:spPr>
        <a:xfrm>
          <a:off x="13500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54808</xdr:rowOff>
    </xdr:from>
    <xdr:ext cx="405111" cy="259045"/>
    <xdr:sp macro="" textlink="">
      <xdr:nvSpPr>
        <xdr:cNvPr id="623" name="n_1mainValue【児童館】&#10;有形固定資産減価償却率"/>
        <xdr:cNvSpPr txBox="1"/>
      </xdr:nvSpPr>
      <xdr:spPr>
        <a:xfrm>
          <a:off x="15266044" y="1359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74403</xdr:rowOff>
    </xdr:from>
    <xdr:ext cx="405111" cy="259045"/>
    <xdr:sp macro="" textlink="">
      <xdr:nvSpPr>
        <xdr:cNvPr id="624" name="n_2mainValue【児童館】&#10;有形固定資産減価償却率"/>
        <xdr:cNvSpPr txBox="1"/>
      </xdr:nvSpPr>
      <xdr:spPr>
        <a:xfrm>
          <a:off x="143897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102161</xdr:rowOff>
    </xdr:from>
    <xdr:ext cx="405111" cy="259045"/>
    <xdr:sp macro="" textlink="">
      <xdr:nvSpPr>
        <xdr:cNvPr id="625" name="n_3mainValue【児童館】&#10;有形固定資産減価償却率"/>
        <xdr:cNvSpPr txBox="1"/>
      </xdr:nvSpPr>
      <xdr:spPr>
        <a:xfrm>
          <a:off x="13500744" y="1364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4" name="テキスト ボックス 63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5" name="直線コネクタ 63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36" name="直線コネクタ 63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37" name="テキスト ボックス 63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8" name="直線コネクタ 63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9" name="テキスト ボックス 63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40" name="直線コネクタ 63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41" name="テキスト ボックス 64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42" name="直線コネクタ 64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43" name="テキスト ボックス 64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44" name="直線コネクタ 64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45" name="テキスト ボックス 64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46" name="直線コネクタ 64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47" name="テキスト ボックス 64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8" name="直線コネクタ 64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9" name="テキスト ボックス 64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651" name="直線コネクタ 650"/>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652"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653" name="直線コネクタ 652"/>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54"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55" name="直線コネクタ 654"/>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56"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57" name="フローチャート: 判断 656"/>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658" name="フローチャート: 判断 657"/>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659" name="フローチャート: 判断 658"/>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660" name="フローチャート: 判断 659"/>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1" name="テキスト ボックス 66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2" name="テキスト ボックス 66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3" name="テキスト ボックス 66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4" name="テキスト ボックス 66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5" name="テキスト ボックス 66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117929</xdr:rowOff>
    </xdr:from>
    <xdr:to>
      <xdr:col>116</xdr:col>
      <xdr:colOff>114300</xdr:colOff>
      <xdr:row>85</xdr:row>
      <xdr:rowOff>48079</xdr:rowOff>
    </xdr:to>
    <xdr:sp macro="" textlink="">
      <xdr:nvSpPr>
        <xdr:cNvPr id="666" name="楕円 665"/>
        <xdr:cNvSpPr/>
      </xdr:nvSpPr>
      <xdr:spPr>
        <a:xfrm>
          <a:off x="221107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96356</xdr:rowOff>
    </xdr:from>
    <xdr:ext cx="469744" cy="259045"/>
    <xdr:sp macro="" textlink="">
      <xdr:nvSpPr>
        <xdr:cNvPr id="667" name="【児童館】&#10;一人当たり面積該当値テキスト"/>
        <xdr:cNvSpPr txBox="1"/>
      </xdr:nvSpPr>
      <xdr:spPr>
        <a:xfrm>
          <a:off x="22199600"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117929</xdr:rowOff>
    </xdr:from>
    <xdr:to>
      <xdr:col>112</xdr:col>
      <xdr:colOff>38100</xdr:colOff>
      <xdr:row>85</xdr:row>
      <xdr:rowOff>48079</xdr:rowOff>
    </xdr:to>
    <xdr:sp macro="" textlink="">
      <xdr:nvSpPr>
        <xdr:cNvPr id="668" name="楕円 667"/>
        <xdr:cNvSpPr/>
      </xdr:nvSpPr>
      <xdr:spPr>
        <a:xfrm>
          <a:off x="212725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168729</xdr:rowOff>
    </xdr:from>
    <xdr:to>
      <xdr:col>116</xdr:col>
      <xdr:colOff>63500</xdr:colOff>
      <xdr:row>84</xdr:row>
      <xdr:rowOff>168729</xdr:rowOff>
    </xdr:to>
    <xdr:cxnSp macro="">
      <xdr:nvCxnSpPr>
        <xdr:cNvPr id="669" name="直線コネクタ 668"/>
        <xdr:cNvCxnSpPr/>
      </xdr:nvCxnSpPr>
      <xdr:spPr>
        <a:xfrm>
          <a:off x="21323300" y="145705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134257</xdr:rowOff>
    </xdr:from>
    <xdr:to>
      <xdr:col>107</xdr:col>
      <xdr:colOff>101600</xdr:colOff>
      <xdr:row>85</xdr:row>
      <xdr:rowOff>64407</xdr:rowOff>
    </xdr:to>
    <xdr:sp macro="" textlink="">
      <xdr:nvSpPr>
        <xdr:cNvPr id="670" name="楕円 669"/>
        <xdr:cNvSpPr/>
      </xdr:nvSpPr>
      <xdr:spPr>
        <a:xfrm>
          <a:off x="20383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168729</xdr:rowOff>
    </xdr:from>
    <xdr:to>
      <xdr:col>111</xdr:col>
      <xdr:colOff>177800</xdr:colOff>
      <xdr:row>85</xdr:row>
      <xdr:rowOff>13607</xdr:rowOff>
    </xdr:to>
    <xdr:cxnSp macro="">
      <xdr:nvCxnSpPr>
        <xdr:cNvPr id="671" name="直線コネクタ 670"/>
        <xdr:cNvCxnSpPr/>
      </xdr:nvCxnSpPr>
      <xdr:spPr>
        <a:xfrm flipV="1">
          <a:off x="20434300" y="145705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672" name="楕円 671"/>
        <xdr:cNvSpPr/>
      </xdr:nvSpPr>
      <xdr:spPr>
        <a:xfrm>
          <a:off x="19494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13607</xdr:rowOff>
    </xdr:from>
    <xdr:to>
      <xdr:col>107</xdr:col>
      <xdr:colOff>50800</xdr:colOff>
      <xdr:row>85</xdr:row>
      <xdr:rowOff>13607</xdr:rowOff>
    </xdr:to>
    <xdr:cxnSp macro="">
      <xdr:nvCxnSpPr>
        <xdr:cNvPr id="673" name="直線コネクタ 672"/>
        <xdr:cNvCxnSpPr/>
      </xdr:nvCxnSpPr>
      <xdr:spPr>
        <a:xfrm>
          <a:off x="19545300" y="1458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674" name="n_1aveValue【児童館】&#10;一人当たり面積"/>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675" name="n_2aveValue【児童館】&#10;一人当たり面積"/>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676" name="n_3aveValue【児童館】&#10;一人当たり面積"/>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39206</xdr:rowOff>
    </xdr:from>
    <xdr:ext cx="469744" cy="259045"/>
    <xdr:sp macro="" textlink="">
      <xdr:nvSpPr>
        <xdr:cNvPr id="677" name="n_1mainValue【児童館】&#10;一人当たり面積"/>
        <xdr:cNvSpPr txBox="1"/>
      </xdr:nvSpPr>
      <xdr:spPr>
        <a:xfrm>
          <a:off x="21075727" y="146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678" name="n_2mainValue【児童館】&#10;一人当たり面積"/>
        <xdr:cNvSpPr txBox="1"/>
      </xdr:nvSpPr>
      <xdr:spPr>
        <a:xfrm>
          <a:off x="20199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679" name="n_3mainValue【児童館】&#10;一人当たり面積"/>
        <xdr:cNvSpPr txBox="1"/>
      </xdr:nvSpPr>
      <xdr:spPr>
        <a:xfrm>
          <a:off x="19310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0" name="正方形/長方形 6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1" name="正方形/長方形 6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2" name="正方形/長方形 6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3" name="正方形/長方形 6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4" name="正方形/長方形 6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5" name="正方形/長方形 6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6" name="正方形/長方形 6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7" name="正方形/長方形 6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8" name="テキスト ボックス 6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9" name="直線コネクタ 6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0" name="直線コネクタ 68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1" name="テキスト ボックス 69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2" name="直線コネクタ 69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3" name="テキスト ボックス 69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4" name="直線コネクタ 69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5" name="テキスト ボックス 69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6" name="直線コネクタ 69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7" name="テキスト ボックス 69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8" name="直線コネクタ 69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9" name="テキスト ボックス 69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0" name="直線コネクタ 69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1" name="テキスト ボックス 70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2" name="直線コネクタ 7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3" name="テキスト ボックス 7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705" name="直線コネクタ 704"/>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06"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07" name="直線コネクタ 706"/>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8"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9" name="直線コネクタ 70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710"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11" name="フローチャート: 判断 710"/>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712" name="フローチャート: 判断 711"/>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713" name="フローチャート: 判断 712"/>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714" name="フローチャート: 判断 713"/>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5" name="テキスト ボックス 7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6" name="テキスト ボックス 7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7" name="テキスト ボックス 7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8" name="テキスト ボックス 7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9" name="テキスト ボックス 7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144599</xdr:rowOff>
    </xdr:from>
    <xdr:to>
      <xdr:col>85</xdr:col>
      <xdr:colOff>177800</xdr:colOff>
      <xdr:row>101</xdr:row>
      <xdr:rowOff>74749</xdr:rowOff>
    </xdr:to>
    <xdr:sp macro="" textlink="">
      <xdr:nvSpPr>
        <xdr:cNvPr id="720" name="楕円 719"/>
        <xdr:cNvSpPr/>
      </xdr:nvSpPr>
      <xdr:spPr>
        <a:xfrm>
          <a:off x="16268700" y="172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167476</xdr:rowOff>
    </xdr:from>
    <xdr:ext cx="405111" cy="259045"/>
    <xdr:sp macro="" textlink="">
      <xdr:nvSpPr>
        <xdr:cNvPr id="721" name="【公民館】&#10;有形固定資産減価償却率該当値テキスト"/>
        <xdr:cNvSpPr txBox="1"/>
      </xdr:nvSpPr>
      <xdr:spPr>
        <a:xfrm>
          <a:off x="16357600" y="1714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35198</xdr:rowOff>
    </xdr:from>
    <xdr:to>
      <xdr:col>81</xdr:col>
      <xdr:colOff>101600</xdr:colOff>
      <xdr:row>101</xdr:row>
      <xdr:rowOff>136798</xdr:rowOff>
    </xdr:to>
    <xdr:sp macro="" textlink="">
      <xdr:nvSpPr>
        <xdr:cNvPr id="722" name="楕円 721"/>
        <xdr:cNvSpPr/>
      </xdr:nvSpPr>
      <xdr:spPr>
        <a:xfrm>
          <a:off x="15430500" y="1735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23949</xdr:rowOff>
    </xdr:from>
    <xdr:to>
      <xdr:col>85</xdr:col>
      <xdr:colOff>127000</xdr:colOff>
      <xdr:row>101</xdr:row>
      <xdr:rowOff>85998</xdr:rowOff>
    </xdr:to>
    <xdr:cxnSp macro="">
      <xdr:nvCxnSpPr>
        <xdr:cNvPr id="723" name="直線コネクタ 722"/>
        <xdr:cNvCxnSpPr/>
      </xdr:nvCxnSpPr>
      <xdr:spPr>
        <a:xfrm flipV="1">
          <a:off x="15481300" y="17340399"/>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95613</xdr:rowOff>
    </xdr:from>
    <xdr:to>
      <xdr:col>76</xdr:col>
      <xdr:colOff>165100</xdr:colOff>
      <xdr:row>103</xdr:row>
      <xdr:rowOff>25763</xdr:rowOff>
    </xdr:to>
    <xdr:sp macro="" textlink="">
      <xdr:nvSpPr>
        <xdr:cNvPr id="724" name="楕円 723"/>
        <xdr:cNvSpPr/>
      </xdr:nvSpPr>
      <xdr:spPr>
        <a:xfrm>
          <a:off x="14541500" y="175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85998</xdr:rowOff>
    </xdr:from>
    <xdr:to>
      <xdr:col>81</xdr:col>
      <xdr:colOff>50800</xdr:colOff>
      <xdr:row>102</xdr:row>
      <xdr:rowOff>146413</xdr:rowOff>
    </xdr:to>
    <xdr:cxnSp macro="">
      <xdr:nvCxnSpPr>
        <xdr:cNvPr id="725" name="直線コネクタ 724"/>
        <xdr:cNvCxnSpPr/>
      </xdr:nvCxnSpPr>
      <xdr:spPr>
        <a:xfrm flipV="1">
          <a:off x="14592300" y="17402448"/>
          <a:ext cx="889000" cy="2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64588</xdr:rowOff>
    </xdr:from>
    <xdr:to>
      <xdr:col>72</xdr:col>
      <xdr:colOff>38100</xdr:colOff>
      <xdr:row>101</xdr:row>
      <xdr:rowOff>166188</xdr:rowOff>
    </xdr:to>
    <xdr:sp macro="" textlink="">
      <xdr:nvSpPr>
        <xdr:cNvPr id="726" name="楕円 725"/>
        <xdr:cNvSpPr/>
      </xdr:nvSpPr>
      <xdr:spPr>
        <a:xfrm>
          <a:off x="13652500" y="1738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115388</xdr:rowOff>
    </xdr:from>
    <xdr:to>
      <xdr:col>76</xdr:col>
      <xdr:colOff>114300</xdr:colOff>
      <xdr:row>102</xdr:row>
      <xdr:rowOff>146413</xdr:rowOff>
    </xdr:to>
    <xdr:cxnSp macro="">
      <xdr:nvCxnSpPr>
        <xdr:cNvPr id="727" name="直線コネクタ 726"/>
        <xdr:cNvCxnSpPr/>
      </xdr:nvCxnSpPr>
      <xdr:spPr>
        <a:xfrm>
          <a:off x="13703300" y="17431838"/>
          <a:ext cx="8890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728" name="n_1aveValue【公民館】&#10;有形固定資産減価償却率"/>
        <xdr:cNvSpPr txBox="1"/>
      </xdr:nvSpPr>
      <xdr:spPr>
        <a:xfrm>
          <a:off x="15266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729" name="n_2aveValue【公民館】&#10;有形固定資産減価償却率"/>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69141</xdr:rowOff>
    </xdr:from>
    <xdr:ext cx="405111" cy="259045"/>
    <xdr:sp macro="" textlink="">
      <xdr:nvSpPr>
        <xdr:cNvPr id="730" name="n_3aveValue【公民館】&#10;有形固定資産減価償却率"/>
        <xdr:cNvSpPr txBox="1"/>
      </xdr:nvSpPr>
      <xdr:spPr>
        <a:xfrm>
          <a:off x="13500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153325</xdr:rowOff>
    </xdr:from>
    <xdr:ext cx="405111" cy="259045"/>
    <xdr:sp macro="" textlink="">
      <xdr:nvSpPr>
        <xdr:cNvPr id="731" name="n_1mainValue【公民館】&#10;有形固定資産減価償却率"/>
        <xdr:cNvSpPr txBox="1"/>
      </xdr:nvSpPr>
      <xdr:spPr>
        <a:xfrm>
          <a:off x="15266044" y="1712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42290</xdr:rowOff>
    </xdr:from>
    <xdr:ext cx="405111" cy="259045"/>
    <xdr:sp macro="" textlink="">
      <xdr:nvSpPr>
        <xdr:cNvPr id="732" name="n_2mainValue【公民館】&#10;有形固定資産減価償却率"/>
        <xdr:cNvSpPr txBox="1"/>
      </xdr:nvSpPr>
      <xdr:spPr>
        <a:xfrm>
          <a:off x="14389744" y="1735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11265</xdr:rowOff>
    </xdr:from>
    <xdr:ext cx="405111" cy="259045"/>
    <xdr:sp macro="" textlink="">
      <xdr:nvSpPr>
        <xdr:cNvPr id="733" name="n_3mainValue【公民館】&#10;有形固定資産減価償却率"/>
        <xdr:cNvSpPr txBox="1"/>
      </xdr:nvSpPr>
      <xdr:spPr>
        <a:xfrm>
          <a:off x="13500744" y="1715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2" name="テキスト ボックス 7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4" name="直線コネクタ 74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5" name="テキスト ボックス 74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6" name="直線コネクタ 74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7" name="テキスト ボックス 74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8" name="直線コネクタ 74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9" name="テキスト ボックス 74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0" name="直線コネクタ 74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1" name="テキスト ボックス 75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2" name="直線コネクタ 75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3" name="テキスト ボックス 75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4" name="直線コネクタ 75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5" name="テキスト ボックス 75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59" name="直線コネクタ 758"/>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60"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61" name="直線コネクタ 760"/>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62"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63" name="直線コネクタ 762"/>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764" name="【公民館】&#10;一人当たり面積平均値テキスト"/>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65" name="フローチャート: 判断 764"/>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766" name="フローチャート: 判断 765"/>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67" name="フローチャート: 判断 766"/>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768" name="フローチャート: 判断 767"/>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774" name="楕円 773"/>
        <xdr:cNvSpPr/>
      </xdr:nvSpPr>
      <xdr:spPr>
        <a:xfrm>
          <a:off x="221107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127925</xdr:rowOff>
    </xdr:from>
    <xdr:ext cx="469744" cy="259045"/>
    <xdr:sp macro="" textlink="">
      <xdr:nvSpPr>
        <xdr:cNvPr id="775" name="【公民館】&#10;一人当たり面積該当値テキスト"/>
        <xdr:cNvSpPr txBox="1"/>
      </xdr:nvSpPr>
      <xdr:spPr>
        <a:xfrm>
          <a:off x="22199600" y="1830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31931</xdr:rowOff>
    </xdr:from>
    <xdr:to>
      <xdr:col>112</xdr:col>
      <xdr:colOff>38100</xdr:colOff>
      <xdr:row>106</xdr:row>
      <xdr:rowOff>133531</xdr:rowOff>
    </xdr:to>
    <xdr:sp macro="" textlink="">
      <xdr:nvSpPr>
        <xdr:cNvPr id="776" name="楕円 775"/>
        <xdr:cNvSpPr/>
      </xdr:nvSpPr>
      <xdr:spPr>
        <a:xfrm>
          <a:off x="21272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82731</xdr:rowOff>
    </xdr:from>
    <xdr:to>
      <xdr:col>116</xdr:col>
      <xdr:colOff>63500</xdr:colOff>
      <xdr:row>107</xdr:row>
      <xdr:rowOff>28848</xdr:rowOff>
    </xdr:to>
    <xdr:cxnSp macro="">
      <xdr:nvCxnSpPr>
        <xdr:cNvPr id="777" name="直線コネクタ 776"/>
        <xdr:cNvCxnSpPr/>
      </xdr:nvCxnSpPr>
      <xdr:spPr>
        <a:xfrm>
          <a:off x="21323300" y="18256431"/>
          <a:ext cx="838200" cy="11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110308</xdr:rowOff>
    </xdr:from>
    <xdr:to>
      <xdr:col>107</xdr:col>
      <xdr:colOff>101600</xdr:colOff>
      <xdr:row>106</xdr:row>
      <xdr:rowOff>40458</xdr:rowOff>
    </xdr:to>
    <xdr:sp macro="" textlink="">
      <xdr:nvSpPr>
        <xdr:cNvPr id="778" name="楕円 777"/>
        <xdr:cNvSpPr/>
      </xdr:nvSpPr>
      <xdr:spPr>
        <a:xfrm>
          <a:off x="203835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161108</xdr:rowOff>
    </xdr:from>
    <xdr:to>
      <xdr:col>111</xdr:col>
      <xdr:colOff>177800</xdr:colOff>
      <xdr:row>106</xdr:row>
      <xdr:rowOff>82731</xdr:rowOff>
    </xdr:to>
    <xdr:cxnSp macro="">
      <xdr:nvCxnSpPr>
        <xdr:cNvPr id="779" name="直線コネクタ 778"/>
        <xdr:cNvCxnSpPr/>
      </xdr:nvCxnSpPr>
      <xdr:spPr>
        <a:xfrm>
          <a:off x="20434300" y="18163358"/>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17236</xdr:rowOff>
    </xdr:from>
    <xdr:to>
      <xdr:col>102</xdr:col>
      <xdr:colOff>165100</xdr:colOff>
      <xdr:row>106</xdr:row>
      <xdr:rowOff>118836</xdr:rowOff>
    </xdr:to>
    <xdr:sp macro="" textlink="">
      <xdr:nvSpPr>
        <xdr:cNvPr id="780" name="楕円 779"/>
        <xdr:cNvSpPr/>
      </xdr:nvSpPr>
      <xdr:spPr>
        <a:xfrm>
          <a:off x="19494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161108</xdr:rowOff>
    </xdr:from>
    <xdr:to>
      <xdr:col>107</xdr:col>
      <xdr:colOff>50800</xdr:colOff>
      <xdr:row>106</xdr:row>
      <xdr:rowOff>68036</xdr:rowOff>
    </xdr:to>
    <xdr:cxnSp macro="">
      <xdr:nvCxnSpPr>
        <xdr:cNvPr id="781" name="直線コネクタ 780"/>
        <xdr:cNvCxnSpPr/>
      </xdr:nvCxnSpPr>
      <xdr:spPr>
        <a:xfrm flipV="1">
          <a:off x="19545300" y="18163358"/>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72407</xdr:rowOff>
    </xdr:from>
    <xdr:ext cx="469744" cy="259045"/>
    <xdr:sp macro="" textlink="">
      <xdr:nvSpPr>
        <xdr:cNvPr id="782" name="n_1aveValue【公民館】&#10;一人当たり面積"/>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783" name="n_2aveValue【公民館】&#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103432</xdr:rowOff>
    </xdr:from>
    <xdr:ext cx="469744" cy="259045"/>
    <xdr:sp macro="" textlink="">
      <xdr:nvSpPr>
        <xdr:cNvPr id="784" name="n_3aveValue【公民館】&#10;一人当たり面積"/>
        <xdr:cNvSpPr txBox="1"/>
      </xdr:nvSpPr>
      <xdr:spPr>
        <a:xfrm>
          <a:off x="19310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150058</xdr:rowOff>
    </xdr:from>
    <xdr:ext cx="469744" cy="259045"/>
    <xdr:sp macro="" textlink="">
      <xdr:nvSpPr>
        <xdr:cNvPr id="785" name="n_1mainValue【公民館】&#10;一人当たり面積"/>
        <xdr:cNvSpPr txBox="1"/>
      </xdr:nvSpPr>
      <xdr:spPr>
        <a:xfrm>
          <a:off x="21075727" y="1798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56985</xdr:rowOff>
    </xdr:from>
    <xdr:ext cx="469744" cy="259045"/>
    <xdr:sp macro="" textlink="">
      <xdr:nvSpPr>
        <xdr:cNvPr id="786" name="n_2mainValue【公民館】&#10;一人当たり面積"/>
        <xdr:cNvSpPr txBox="1"/>
      </xdr:nvSpPr>
      <xdr:spPr>
        <a:xfrm>
          <a:off x="20199427" y="1788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135363</xdr:rowOff>
    </xdr:from>
    <xdr:ext cx="469744" cy="259045"/>
    <xdr:sp macro="" textlink="">
      <xdr:nvSpPr>
        <xdr:cNvPr id="787" name="n_3mainValue【公民館】&#10;一人当たり面積"/>
        <xdr:cNvSpPr txBox="1"/>
      </xdr:nvSpPr>
      <xdr:spPr>
        <a:xfrm>
          <a:off x="19310427" y="1796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8" name="正方形/長方形 7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9" name="正方形/長方形 7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0" name="テキスト ボックス 7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類似団体と比較して特に有形固定資産減価償却率が高くなっている施設は、認定こども園・幼稚園・保育所、児童館、公民館であり、特に低くなっている施設は、学校施設である。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公民館については、昭和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年代に建築されており、支所・公民館整備計画に基づき、新しい施設を現在建設中である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また、新しい施設を建設することにより、維持管理に要する経費の減少が見込まれる。今後は、維持管理にかかる経費の増加に留意しつつ、引き続き環境の整備に努める。</a:t>
          </a:r>
          <a:endParaRPr lang="ja-JP" altLang="ja-JP" sz="1400">
            <a:effectLst/>
          </a:endParaRPr>
        </a:p>
        <a:p>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35,995
35,783
603.14
26,883,965
25,517,464
1,026,483
14,726,765
21,953,562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31750</xdr:rowOff>
    </xdr:from>
    <xdr:to>
      <xdr:col>24</xdr:col>
      <xdr:colOff>114300</xdr:colOff>
      <xdr:row>37</xdr:row>
      <xdr:rowOff>133350</xdr:rowOff>
    </xdr:to>
    <xdr:sp macro="" textlink="">
      <xdr:nvSpPr>
        <xdr:cNvPr id="70" name="楕円 69"/>
        <xdr:cNvSpPr/>
      </xdr:nvSpPr>
      <xdr:spPr>
        <a:xfrm>
          <a:off x="45847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54627</xdr:rowOff>
    </xdr:from>
    <xdr:ext cx="405111" cy="259045"/>
    <xdr:sp macro="" textlink="">
      <xdr:nvSpPr>
        <xdr:cNvPr id="71" name="【図書館】&#10;有形固定資産減価償却率該当値テキスト"/>
        <xdr:cNvSpPr txBox="1"/>
      </xdr:nvSpPr>
      <xdr:spPr>
        <a:xfrm>
          <a:off x="4673600" y="622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57150</xdr:rowOff>
    </xdr:from>
    <xdr:to>
      <xdr:col>20</xdr:col>
      <xdr:colOff>38100</xdr:colOff>
      <xdr:row>37</xdr:row>
      <xdr:rowOff>158750</xdr:rowOff>
    </xdr:to>
    <xdr:sp macro="" textlink="">
      <xdr:nvSpPr>
        <xdr:cNvPr id="72" name="楕円 71"/>
        <xdr:cNvSpPr/>
      </xdr:nvSpPr>
      <xdr:spPr>
        <a:xfrm>
          <a:off x="3746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82550</xdr:rowOff>
    </xdr:from>
    <xdr:to>
      <xdr:col>24</xdr:col>
      <xdr:colOff>63500</xdr:colOff>
      <xdr:row>37</xdr:row>
      <xdr:rowOff>107950</xdr:rowOff>
    </xdr:to>
    <xdr:cxnSp macro="">
      <xdr:nvCxnSpPr>
        <xdr:cNvPr id="73" name="直線コネクタ 72"/>
        <xdr:cNvCxnSpPr/>
      </xdr:nvCxnSpPr>
      <xdr:spPr>
        <a:xfrm flipV="1">
          <a:off x="3797300" y="6426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4" name="楕円 73"/>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107950</xdr:rowOff>
    </xdr:from>
    <xdr:to>
      <xdr:col>19</xdr:col>
      <xdr:colOff>177800</xdr:colOff>
      <xdr:row>37</xdr:row>
      <xdr:rowOff>133350</xdr:rowOff>
    </xdr:to>
    <xdr:cxnSp macro="">
      <xdr:nvCxnSpPr>
        <xdr:cNvPr id="75" name="直線コネクタ 74"/>
        <xdr:cNvCxnSpPr/>
      </xdr:nvCxnSpPr>
      <xdr:spPr>
        <a:xfrm flipV="1">
          <a:off x="2908300" y="6451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107950</xdr:rowOff>
    </xdr:from>
    <xdr:to>
      <xdr:col>10</xdr:col>
      <xdr:colOff>165100</xdr:colOff>
      <xdr:row>38</xdr:row>
      <xdr:rowOff>38100</xdr:rowOff>
    </xdr:to>
    <xdr:sp macro="" textlink="">
      <xdr:nvSpPr>
        <xdr:cNvPr id="76" name="楕円 75"/>
        <xdr:cNvSpPr/>
      </xdr:nvSpPr>
      <xdr:spPr>
        <a:xfrm>
          <a:off x="1968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133350</xdr:rowOff>
    </xdr:from>
    <xdr:to>
      <xdr:col>15</xdr:col>
      <xdr:colOff>50800</xdr:colOff>
      <xdr:row>37</xdr:row>
      <xdr:rowOff>158750</xdr:rowOff>
    </xdr:to>
    <xdr:cxnSp macro="">
      <xdr:nvCxnSpPr>
        <xdr:cNvPr id="77" name="直線コネクタ 76"/>
        <xdr:cNvCxnSpPr/>
      </xdr:nvCxnSpPr>
      <xdr:spPr>
        <a:xfrm flipV="1">
          <a:off x="2019300" y="6477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67327</xdr:rowOff>
    </xdr:from>
    <xdr:ext cx="405111" cy="259045"/>
    <xdr:sp macro="" textlink="">
      <xdr:nvSpPr>
        <xdr:cNvPr id="78" name="n_1aveValue【図書館】&#10;有形固定資産減価償却率"/>
        <xdr:cNvSpPr txBox="1"/>
      </xdr:nvSpPr>
      <xdr:spPr>
        <a:xfrm>
          <a:off x="35820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77487</xdr:rowOff>
    </xdr:from>
    <xdr:ext cx="405111" cy="259045"/>
    <xdr:sp macro="" textlink="">
      <xdr:nvSpPr>
        <xdr:cNvPr id="79" name="n_2aveValue【図書館】&#10;有形固定資産減価償却率"/>
        <xdr:cNvSpPr txBox="1"/>
      </xdr:nvSpPr>
      <xdr:spPr>
        <a:xfrm>
          <a:off x="27057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63517</xdr:rowOff>
    </xdr:from>
    <xdr:ext cx="405111" cy="259045"/>
    <xdr:sp macro="" textlink="">
      <xdr:nvSpPr>
        <xdr:cNvPr id="80" name="n_3aveValue【図書館】&#10;有形固定資産減価償却率"/>
        <xdr:cNvSpPr txBox="1"/>
      </xdr:nvSpPr>
      <xdr:spPr>
        <a:xfrm>
          <a:off x="1816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3827</xdr:rowOff>
    </xdr:from>
    <xdr:ext cx="405111" cy="259045"/>
    <xdr:sp macro="" textlink="">
      <xdr:nvSpPr>
        <xdr:cNvPr id="81" name="n_1mainValue【図書館】&#10;有形固定資産減価償却率"/>
        <xdr:cNvSpPr txBox="1"/>
      </xdr:nvSpPr>
      <xdr:spPr>
        <a:xfrm>
          <a:off x="35820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82" name="n_2mainValue【図書館】&#10;有形固定資産減価償却率"/>
        <xdr:cNvSpPr txBox="1"/>
      </xdr:nvSpPr>
      <xdr:spPr>
        <a:xfrm>
          <a:off x="2705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54627</xdr:rowOff>
    </xdr:from>
    <xdr:ext cx="405111" cy="259045"/>
    <xdr:sp macro="" textlink="">
      <xdr:nvSpPr>
        <xdr:cNvPr id="83" name="n_3mainValue【図書館】&#10;有形固定資産減価償却率"/>
        <xdr:cNvSpPr txBox="1"/>
      </xdr:nvSpPr>
      <xdr:spPr>
        <a:xfrm>
          <a:off x="1816744" y="622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4" name="直線コネクタ 9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5" name="テキスト ボックス 9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9" name="テキスト ボックス 98"/>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3" name="直線コネクタ 102"/>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4"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5" name="直線コネクタ 104"/>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6"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7" name="直線コネクタ 106"/>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151147</xdr:rowOff>
    </xdr:from>
    <xdr:ext cx="469744" cy="259045"/>
    <xdr:sp macro="" textlink="">
      <xdr:nvSpPr>
        <xdr:cNvPr id="108" name="【図書館】&#10;一人当たり面積平均値テキスト"/>
        <xdr:cNvSpPr txBox="1"/>
      </xdr:nvSpPr>
      <xdr:spPr>
        <a:xfrm>
          <a:off x="10515600" y="649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9" name="フローチャート: 判断 108"/>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0" name="フローチャート: 判断 109"/>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11" name="フローチャート: 判断 110"/>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12" name="フローチャート: 判断 111"/>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19685</xdr:rowOff>
    </xdr:from>
    <xdr:to>
      <xdr:col>55</xdr:col>
      <xdr:colOff>50800</xdr:colOff>
      <xdr:row>40</xdr:row>
      <xdr:rowOff>121285</xdr:rowOff>
    </xdr:to>
    <xdr:sp macro="" textlink="">
      <xdr:nvSpPr>
        <xdr:cNvPr id="118" name="楕円 117"/>
        <xdr:cNvSpPr/>
      </xdr:nvSpPr>
      <xdr:spPr>
        <a:xfrm>
          <a:off x="104267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106062</xdr:rowOff>
    </xdr:from>
    <xdr:ext cx="469744" cy="259045"/>
    <xdr:sp macro="" textlink="">
      <xdr:nvSpPr>
        <xdr:cNvPr id="119" name="【図書館】&#10;一人当たり面積該当値テキスト"/>
        <xdr:cNvSpPr txBox="1"/>
      </xdr:nvSpPr>
      <xdr:spPr>
        <a:xfrm>
          <a:off x="10515600" y="6792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19685</xdr:rowOff>
    </xdr:from>
    <xdr:to>
      <xdr:col>50</xdr:col>
      <xdr:colOff>165100</xdr:colOff>
      <xdr:row>40</xdr:row>
      <xdr:rowOff>121285</xdr:rowOff>
    </xdr:to>
    <xdr:sp macro="" textlink="">
      <xdr:nvSpPr>
        <xdr:cNvPr id="120" name="楕円 119"/>
        <xdr:cNvSpPr/>
      </xdr:nvSpPr>
      <xdr:spPr>
        <a:xfrm>
          <a:off x="95885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70485</xdr:rowOff>
    </xdr:from>
    <xdr:to>
      <xdr:col>55</xdr:col>
      <xdr:colOff>0</xdr:colOff>
      <xdr:row>40</xdr:row>
      <xdr:rowOff>70485</xdr:rowOff>
    </xdr:to>
    <xdr:cxnSp macro="">
      <xdr:nvCxnSpPr>
        <xdr:cNvPr id="121" name="直線コネクタ 120"/>
        <xdr:cNvCxnSpPr/>
      </xdr:nvCxnSpPr>
      <xdr:spPr>
        <a:xfrm>
          <a:off x="9639300" y="6928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19685</xdr:rowOff>
    </xdr:from>
    <xdr:to>
      <xdr:col>46</xdr:col>
      <xdr:colOff>38100</xdr:colOff>
      <xdr:row>40</xdr:row>
      <xdr:rowOff>121285</xdr:rowOff>
    </xdr:to>
    <xdr:sp macro="" textlink="">
      <xdr:nvSpPr>
        <xdr:cNvPr id="122" name="楕円 121"/>
        <xdr:cNvSpPr/>
      </xdr:nvSpPr>
      <xdr:spPr>
        <a:xfrm>
          <a:off x="86995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70485</xdr:rowOff>
    </xdr:from>
    <xdr:to>
      <xdr:col>50</xdr:col>
      <xdr:colOff>114300</xdr:colOff>
      <xdr:row>40</xdr:row>
      <xdr:rowOff>70485</xdr:rowOff>
    </xdr:to>
    <xdr:cxnSp macro="">
      <xdr:nvCxnSpPr>
        <xdr:cNvPr id="123" name="直線コネクタ 122"/>
        <xdr:cNvCxnSpPr/>
      </xdr:nvCxnSpPr>
      <xdr:spPr>
        <a:xfrm>
          <a:off x="8750300" y="6928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24" name="楕円 123"/>
        <xdr:cNvSpPr/>
      </xdr:nvSpPr>
      <xdr:spPr>
        <a:xfrm>
          <a:off x="781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70485</xdr:rowOff>
    </xdr:from>
    <xdr:to>
      <xdr:col>45</xdr:col>
      <xdr:colOff>177800</xdr:colOff>
      <xdr:row>40</xdr:row>
      <xdr:rowOff>76200</xdr:rowOff>
    </xdr:to>
    <xdr:cxnSp macro="">
      <xdr:nvCxnSpPr>
        <xdr:cNvPr id="125" name="直線コネクタ 124"/>
        <xdr:cNvCxnSpPr/>
      </xdr:nvCxnSpPr>
      <xdr:spPr>
        <a:xfrm flipV="1">
          <a:off x="7861300" y="69284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26"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92092</xdr:rowOff>
    </xdr:from>
    <xdr:ext cx="469744" cy="259045"/>
    <xdr:sp macro="" textlink="">
      <xdr:nvSpPr>
        <xdr:cNvPr id="127" name="n_2aveValue【図書館】&#10;一人当たり面積"/>
        <xdr:cNvSpPr txBox="1"/>
      </xdr:nvSpPr>
      <xdr:spPr>
        <a:xfrm>
          <a:off x="8515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97807</xdr:rowOff>
    </xdr:from>
    <xdr:ext cx="469744" cy="259045"/>
    <xdr:sp macro="" textlink="">
      <xdr:nvSpPr>
        <xdr:cNvPr id="128" name="n_3aveValue【図書館】&#10;一人当たり面積"/>
        <xdr:cNvSpPr txBox="1"/>
      </xdr:nvSpPr>
      <xdr:spPr>
        <a:xfrm>
          <a:off x="7626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112412</xdr:rowOff>
    </xdr:from>
    <xdr:ext cx="469744" cy="259045"/>
    <xdr:sp macro="" textlink="">
      <xdr:nvSpPr>
        <xdr:cNvPr id="129" name="n_1mainValue【図書館】&#10;一人当たり面積"/>
        <xdr:cNvSpPr txBox="1"/>
      </xdr:nvSpPr>
      <xdr:spPr>
        <a:xfrm>
          <a:off x="9391727" y="697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112412</xdr:rowOff>
    </xdr:from>
    <xdr:ext cx="469744" cy="259045"/>
    <xdr:sp macro="" textlink="">
      <xdr:nvSpPr>
        <xdr:cNvPr id="130" name="n_2mainValue【図書館】&#10;一人当たり面積"/>
        <xdr:cNvSpPr txBox="1"/>
      </xdr:nvSpPr>
      <xdr:spPr>
        <a:xfrm>
          <a:off x="8515427" y="697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31" name="n_3mainValue【図書館】&#10;一人当たり面積"/>
        <xdr:cNvSpPr txBox="1"/>
      </xdr:nvSpPr>
      <xdr:spPr>
        <a:xfrm>
          <a:off x="7626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6" name="直線コネクタ 155"/>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7"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8" name="直線コネクタ 157"/>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9"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60" name="直線コネクタ 159"/>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61" name="【体育館・プール】&#10;有形固定資産減価償却率平均値テキスト"/>
        <xdr:cNvSpPr txBox="1"/>
      </xdr:nvSpPr>
      <xdr:spPr>
        <a:xfrm>
          <a:off x="46736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2" name="フローチャート: 判断 161"/>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63" name="フローチャート: 判断 162"/>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4" name="フローチャート: 判断 163"/>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65" name="フローチャート: 判断 164"/>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55880</xdr:rowOff>
    </xdr:from>
    <xdr:to>
      <xdr:col>24</xdr:col>
      <xdr:colOff>114300</xdr:colOff>
      <xdr:row>61</xdr:row>
      <xdr:rowOff>157480</xdr:rowOff>
    </xdr:to>
    <xdr:sp macro="" textlink="">
      <xdr:nvSpPr>
        <xdr:cNvPr id="171" name="楕円 170"/>
        <xdr:cNvSpPr/>
      </xdr:nvSpPr>
      <xdr:spPr>
        <a:xfrm>
          <a:off x="45847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34307</xdr:rowOff>
    </xdr:from>
    <xdr:ext cx="405111" cy="259045"/>
    <xdr:sp macro="" textlink="">
      <xdr:nvSpPr>
        <xdr:cNvPr id="172" name="【体育館・プール】&#10;有形固定資産減価償却率該当値テキスト"/>
        <xdr:cNvSpPr txBox="1"/>
      </xdr:nvSpPr>
      <xdr:spPr>
        <a:xfrm>
          <a:off x="4673600"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160655</xdr:rowOff>
    </xdr:from>
    <xdr:to>
      <xdr:col>20</xdr:col>
      <xdr:colOff>38100</xdr:colOff>
      <xdr:row>61</xdr:row>
      <xdr:rowOff>90805</xdr:rowOff>
    </xdr:to>
    <xdr:sp macro="" textlink="">
      <xdr:nvSpPr>
        <xdr:cNvPr id="173" name="楕円 172"/>
        <xdr:cNvSpPr/>
      </xdr:nvSpPr>
      <xdr:spPr>
        <a:xfrm>
          <a:off x="3746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40005</xdr:rowOff>
    </xdr:from>
    <xdr:to>
      <xdr:col>24</xdr:col>
      <xdr:colOff>63500</xdr:colOff>
      <xdr:row>61</xdr:row>
      <xdr:rowOff>106680</xdr:rowOff>
    </xdr:to>
    <xdr:cxnSp macro="">
      <xdr:nvCxnSpPr>
        <xdr:cNvPr id="174" name="直線コネクタ 173"/>
        <xdr:cNvCxnSpPr/>
      </xdr:nvCxnSpPr>
      <xdr:spPr>
        <a:xfrm>
          <a:off x="3797300" y="1049845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52070</xdr:rowOff>
    </xdr:from>
    <xdr:to>
      <xdr:col>15</xdr:col>
      <xdr:colOff>101600</xdr:colOff>
      <xdr:row>60</xdr:row>
      <xdr:rowOff>153670</xdr:rowOff>
    </xdr:to>
    <xdr:sp macro="" textlink="">
      <xdr:nvSpPr>
        <xdr:cNvPr id="175" name="楕円 174"/>
        <xdr:cNvSpPr/>
      </xdr:nvSpPr>
      <xdr:spPr>
        <a:xfrm>
          <a:off x="2857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102870</xdr:rowOff>
    </xdr:from>
    <xdr:to>
      <xdr:col>19</xdr:col>
      <xdr:colOff>177800</xdr:colOff>
      <xdr:row>61</xdr:row>
      <xdr:rowOff>40005</xdr:rowOff>
    </xdr:to>
    <xdr:cxnSp macro="">
      <xdr:nvCxnSpPr>
        <xdr:cNvPr id="176" name="直線コネクタ 175"/>
        <xdr:cNvCxnSpPr/>
      </xdr:nvCxnSpPr>
      <xdr:spPr>
        <a:xfrm>
          <a:off x="2908300" y="1038987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90170</xdr:rowOff>
    </xdr:from>
    <xdr:to>
      <xdr:col>10</xdr:col>
      <xdr:colOff>165100</xdr:colOff>
      <xdr:row>61</xdr:row>
      <xdr:rowOff>20320</xdr:rowOff>
    </xdr:to>
    <xdr:sp macro="" textlink="">
      <xdr:nvSpPr>
        <xdr:cNvPr id="177" name="楕円 176"/>
        <xdr:cNvSpPr/>
      </xdr:nvSpPr>
      <xdr:spPr>
        <a:xfrm>
          <a:off x="1968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102870</xdr:rowOff>
    </xdr:from>
    <xdr:to>
      <xdr:col>15</xdr:col>
      <xdr:colOff>50800</xdr:colOff>
      <xdr:row>60</xdr:row>
      <xdr:rowOff>140970</xdr:rowOff>
    </xdr:to>
    <xdr:cxnSp macro="">
      <xdr:nvCxnSpPr>
        <xdr:cNvPr id="178" name="直線コネクタ 177"/>
        <xdr:cNvCxnSpPr/>
      </xdr:nvCxnSpPr>
      <xdr:spPr>
        <a:xfrm flipV="1">
          <a:off x="2019300" y="103898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52087</xdr:rowOff>
    </xdr:from>
    <xdr:ext cx="405111" cy="259045"/>
    <xdr:sp macro="" textlink="">
      <xdr:nvSpPr>
        <xdr:cNvPr id="179" name="n_1aveValue【体育館・プール】&#10;有形固定資産減価償却率"/>
        <xdr:cNvSpPr txBox="1"/>
      </xdr:nvSpPr>
      <xdr:spPr>
        <a:xfrm>
          <a:off x="358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80" name="n_2ave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139717</xdr:rowOff>
    </xdr:from>
    <xdr:ext cx="405111" cy="259045"/>
    <xdr:sp macro="" textlink="">
      <xdr:nvSpPr>
        <xdr:cNvPr id="181" name="n_3aveValue【体育館・プール】&#10;有形固定資産減価償却率"/>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81932</xdr:rowOff>
    </xdr:from>
    <xdr:ext cx="405111" cy="259045"/>
    <xdr:sp macro="" textlink="">
      <xdr:nvSpPr>
        <xdr:cNvPr id="182" name="n_1mainValue【体育館・プール】&#10;有形固定資産減価償却率"/>
        <xdr:cNvSpPr txBox="1"/>
      </xdr:nvSpPr>
      <xdr:spPr>
        <a:xfrm>
          <a:off x="35820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144797</xdr:rowOff>
    </xdr:from>
    <xdr:ext cx="405111" cy="259045"/>
    <xdr:sp macro="" textlink="">
      <xdr:nvSpPr>
        <xdr:cNvPr id="183" name="n_2mainValue【体育館・プール】&#10;有形固定資産減価償却率"/>
        <xdr:cNvSpPr txBox="1"/>
      </xdr:nvSpPr>
      <xdr:spPr>
        <a:xfrm>
          <a:off x="2705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11447</xdr:rowOff>
    </xdr:from>
    <xdr:ext cx="405111" cy="259045"/>
    <xdr:sp macro="" textlink="">
      <xdr:nvSpPr>
        <xdr:cNvPr id="184" name="n_3mainValue【体育館・プール】&#10;有形固定資産減価償却率"/>
        <xdr:cNvSpPr txBox="1"/>
      </xdr:nvSpPr>
      <xdr:spPr>
        <a:xfrm>
          <a:off x="18167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6" name="テキスト ボックス 19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8" name="テキスト ボックス 19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0" name="テキスト ボックス 19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2" name="テキスト ボックス 20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206" name="直線コネクタ 205"/>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08" name="直線コネクタ 20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9"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10" name="直線コネクタ 209"/>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157701</xdr:rowOff>
    </xdr:from>
    <xdr:ext cx="469744" cy="259045"/>
    <xdr:sp macro="" textlink="">
      <xdr:nvSpPr>
        <xdr:cNvPr id="211" name="【体育館・プール】&#10;一人当たり面積平均値テキスト"/>
        <xdr:cNvSpPr txBox="1"/>
      </xdr:nvSpPr>
      <xdr:spPr>
        <a:xfrm>
          <a:off x="10515600" y="10616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12" name="フローチャート: 判断 211"/>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13" name="フローチャート: 判断 212"/>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14" name="フローチャート: 判断 21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15" name="フローチャート: 判断 214"/>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156769</xdr:rowOff>
    </xdr:from>
    <xdr:to>
      <xdr:col>55</xdr:col>
      <xdr:colOff>50800</xdr:colOff>
      <xdr:row>63</xdr:row>
      <xdr:rowOff>86919</xdr:rowOff>
    </xdr:to>
    <xdr:sp macro="" textlink="">
      <xdr:nvSpPr>
        <xdr:cNvPr id="221" name="楕円 220"/>
        <xdr:cNvSpPr/>
      </xdr:nvSpPr>
      <xdr:spPr>
        <a:xfrm>
          <a:off x="10426700" y="1078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113250</xdr:rowOff>
    </xdr:from>
    <xdr:ext cx="469744" cy="259045"/>
    <xdr:sp macro="" textlink="">
      <xdr:nvSpPr>
        <xdr:cNvPr id="222" name="【体育館・プール】&#10;一人当たり面積該当値テキスト"/>
        <xdr:cNvSpPr txBox="1"/>
      </xdr:nvSpPr>
      <xdr:spPr>
        <a:xfrm>
          <a:off x="10515600" y="1074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150368</xdr:rowOff>
    </xdr:from>
    <xdr:to>
      <xdr:col>50</xdr:col>
      <xdr:colOff>165100</xdr:colOff>
      <xdr:row>63</xdr:row>
      <xdr:rowOff>80518</xdr:rowOff>
    </xdr:to>
    <xdr:sp macro="" textlink="">
      <xdr:nvSpPr>
        <xdr:cNvPr id="223" name="楕円 222"/>
        <xdr:cNvSpPr/>
      </xdr:nvSpPr>
      <xdr:spPr>
        <a:xfrm>
          <a:off x="9588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29718</xdr:rowOff>
    </xdr:from>
    <xdr:to>
      <xdr:col>55</xdr:col>
      <xdr:colOff>0</xdr:colOff>
      <xdr:row>63</xdr:row>
      <xdr:rowOff>36119</xdr:rowOff>
    </xdr:to>
    <xdr:cxnSp macro="">
      <xdr:nvCxnSpPr>
        <xdr:cNvPr id="224" name="直線コネクタ 223"/>
        <xdr:cNvCxnSpPr/>
      </xdr:nvCxnSpPr>
      <xdr:spPr>
        <a:xfrm>
          <a:off x="9639300" y="10831068"/>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142596</xdr:rowOff>
    </xdr:from>
    <xdr:to>
      <xdr:col>46</xdr:col>
      <xdr:colOff>38100</xdr:colOff>
      <xdr:row>63</xdr:row>
      <xdr:rowOff>72746</xdr:rowOff>
    </xdr:to>
    <xdr:sp macro="" textlink="">
      <xdr:nvSpPr>
        <xdr:cNvPr id="225" name="楕円 224"/>
        <xdr:cNvSpPr/>
      </xdr:nvSpPr>
      <xdr:spPr>
        <a:xfrm>
          <a:off x="8699500" y="1077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21946</xdr:rowOff>
    </xdr:from>
    <xdr:to>
      <xdr:col>50</xdr:col>
      <xdr:colOff>114300</xdr:colOff>
      <xdr:row>63</xdr:row>
      <xdr:rowOff>29718</xdr:rowOff>
    </xdr:to>
    <xdr:cxnSp macro="">
      <xdr:nvCxnSpPr>
        <xdr:cNvPr id="226" name="直線コネクタ 225"/>
        <xdr:cNvCxnSpPr/>
      </xdr:nvCxnSpPr>
      <xdr:spPr>
        <a:xfrm>
          <a:off x="8750300" y="10823296"/>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144882</xdr:rowOff>
    </xdr:from>
    <xdr:to>
      <xdr:col>41</xdr:col>
      <xdr:colOff>101600</xdr:colOff>
      <xdr:row>63</xdr:row>
      <xdr:rowOff>75032</xdr:rowOff>
    </xdr:to>
    <xdr:sp macro="" textlink="">
      <xdr:nvSpPr>
        <xdr:cNvPr id="227" name="楕円 226"/>
        <xdr:cNvSpPr/>
      </xdr:nvSpPr>
      <xdr:spPr>
        <a:xfrm>
          <a:off x="7810500" y="1077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21946</xdr:rowOff>
    </xdr:from>
    <xdr:to>
      <xdr:col>45</xdr:col>
      <xdr:colOff>177800</xdr:colOff>
      <xdr:row>63</xdr:row>
      <xdr:rowOff>24232</xdr:rowOff>
    </xdr:to>
    <xdr:cxnSp macro="">
      <xdr:nvCxnSpPr>
        <xdr:cNvPr id="228" name="直線コネクタ 227"/>
        <xdr:cNvCxnSpPr/>
      </xdr:nvCxnSpPr>
      <xdr:spPr>
        <a:xfrm flipV="1">
          <a:off x="7861300" y="108232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89730</xdr:rowOff>
    </xdr:from>
    <xdr:ext cx="469744" cy="259045"/>
    <xdr:sp macro="" textlink="">
      <xdr:nvSpPr>
        <xdr:cNvPr id="229" name="n_1aveValue【体育館・プール】&#10;一人当たり面積"/>
        <xdr:cNvSpPr txBox="1"/>
      </xdr:nvSpPr>
      <xdr:spPr>
        <a:xfrm>
          <a:off x="93917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30"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93591</xdr:rowOff>
    </xdr:from>
    <xdr:ext cx="469744" cy="259045"/>
    <xdr:sp macro="" textlink="">
      <xdr:nvSpPr>
        <xdr:cNvPr id="231" name="n_3aveValue【体育館・プール】&#10;一人当たり面積"/>
        <xdr:cNvSpPr txBox="1"/>
      </xdr:nvSpPr>
      <xdr:spPr>
        <a:xfrm>
          <a:off x="7626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71645</xdr:rowOff>
    </xdr:from>
    <xdr:ext cx="469744" cy="259045"/>
    <xdr:sp macro="" textlink="">
      <xdr:nvSpPr>
        <xdr:cNvPr id="232" name="n_1mainValue【体育館・プール】&#10;一人当たり面積"/>
        <xdr:cNvSpPr txBox="1"/>
      </xdr:nvSpPr>
      <xdr:spPr>
        <a:xfrm>
          <a:off x="93917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89273</xdr:rowOff>
    </xdr:from>
    <xdr:ext cx="469744" cy="259045"/>
    <xdr:sp macro="" textlink="">
      <xdr:nvSpPr>
        <xdr:cNvPr id="233" name="n_2mainValue【体育館・プール】&#10;一人当たり面積"/>
        <xdr:cNvSpPr txBox="1"/>
      </xdr:nvSpPr>
      <xdr:spPr>
        <a:xfrm>
          <a:off x="8515427" y="10547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91559</xdr:rowOff>
    </xdr:from>
    <xdr:ext cx="469744" cy="259045"/>
    <xdr:sp macro="" textlink="">
      <xdr:nvSpPr>
        <xdr:cNvPr id="234" name="n_3mainValue【体育館・プール】&#10;一人当たり面積"/>
        <xdr:cNvSpPr txBox="1"/>
      </xdr:nvSpPr>
      <xdr:spPr>
        <a:xfrm>
          <a:off x="7626427" y="1055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59" name="直線コネクタ 258"/>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60"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61" name="直線コネクタ 260"/>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64"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65" name="フローチャート: 判断 264"/>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66" name="フローチャート: 判断 265"/>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67" name="フローチャート: 判断 266"/>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68" name="フローチャート: 判断 267"/>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74" name="楕円 273"/>
        <xdr:cNvSpPr/>
      </xdr:nvSpPr>
      <xdr:spPr>
        <a:xfrm>
          <a:off x="45847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139716</xdr:rowOff>
    </xdr:from>
    <xdr:ext cx="405111" cy="259045"/>
    <xdr:sp macro="" textlink="">
      <xdr:nvSpPr>
        <xdr:cNvPr id="275" name="【福祉施設】&#10;有形固定資産減価償却率該当値テキスト"/>
        <xdr:cNvSpPr txBox="1"/>
      </xdr:nvSpPr>
      <xdr:spPr>
        <a:xfrm>
          <a:off x="4673600"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21589</xdr:rowOff>
    </xdr:from>
    <xdr:to>
      <xdr:col>20</xdr:col>
      <xdr:colOff>38100</xdr:colOff>
      <xdr:row>82</xdr:row>
      <xdr:rowOff>123189</xdr:rowOff>
    </xdr:to>
    <xdr:sp macro="" textlink="">
      <xdr:nvSpPr>
        <xdr:cNvPr id="276" name="楕円 275"/>
        <xdr:cNvSpPr/>
      </xdr:nvSpPr>
      <xdr:spPr>
        <a:xfrm>
          <a:off x="3746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167639</xdr:rowOff>
    </xdr:from>
    <xdr:to>
      <xdr:col>24</xdr:col>
      <xdr:colOff>63500</xdr:colOff>
      <xdr:row>82</xdr:row>
      <xdr:rowOff>72389</xdr:rowOff>
    </xdr:to>
    <xdr:cxnSp macro="">
      <xdr:nvCxnSpPr>
        <xdr:cNvPr id="277" name="直線コネクタ 276"/>
        <xdr:cNvCxnSpPr/>
      </xdr:nvCxnSpPr>
      <xdr:spPr>
        <a:xfrm flipV="1">
          <a:off x="3797300" y="1405508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74930</xdr:rowOff>
    </xdr:from>
    <xdr:to>
      <xdr:col>15</xdr:col>
      <xdr:colOff>101600</xdr:colOff>
      <xdr:row>83</xdr:row>
      <xdr:rowOff>5080</xdr:rowOff>
    </xdr:to>
    <xdr:sp macro="" textlink="">
      <xdr:nvSpPr>
        <xdr:cNvPr id="278" name="楕円 277"/>
        <xdr:cNvSpPr/>
      </xdr:nvSpPr>
      <xdr:spPr>
        <a:xfrm>
          <a:off x="2857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72389</xdr:rowOff>
    </xdr:from>
    <xdr:to>
      <xdr:col>19</xdr:col>
      <xdr:colOff>177800</xdr:colOff>
      <xdr:row>82</xdr:row>
      <xdr:rowOff>125730</xdr:rowOff>
    </xdr:to>
    <xdr:cxnSp macro="">
      <xdr:nvCxnSpPr>
        <xdr:cNvPr id="279" name="直線コネクタ 278"/>
        <xdr:cNvCxnSpPr/>
      </xdr:nvCxnSpPr>
      <xdr:spPr>
        <a:xfrm flipV="1">
          <a:off x="2908300" y="141312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80" name="楕円 279"/>
        <xdr:cNvSpPr/>
      </xdr:nvSpPr>
      <xdr:spPr>
        <a:xfrm>
          <a:off x="19685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125730</xdr:rowOff>
    </xdr:from>
    <xdr:to>
      <xdr:col>15</xdr:col>
      <xdr:colOff>50800</xdr:colOff>
      <xdr:row>83</xdr:row>
      <xdr:rowOff>5714</xdr:rowOff>
    </xdr:to>
    <xdr:cxnSp macro="">
      <xdr:nvCxnSpPr>
        <xdr:cNvPr id="281" name="直線コネクタ 280"/>
        <xdr:cNvCxnSpPr/>
      </xdr:nvCxnSpPr>
      <xdr:spPr>
        <a:xfrm flipV="1">
          <a:off x="2019300" y="1418463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11447</xdr:rowOff>
    </xdr:from>
    <xdr:ext cx="405111" cy="259045"/>
    <xdr:sp macro="" textlink="">
      <xdr:nvSpPr>
        <xdr:cNvPr id="282" name="n_1aveValue【福祉施設】&#10;有形固定資産減価償却率"/>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83"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40657</xdr:rowOff>
    </xdr:from>
    <xdr:ext cx="405111" cy="259045"/>
    <xdr:sp macro="" textlink="">
      <xdr:nvSpPr>
        <xdr:cNvPr id="284" name="n_3aveValue【福祉施設】&#10;有形固定資産減価償却率"/>
        <xdr:cNvSpPr txBox="1"/>
      </xdr:nvSpPr>
      <xdr:spPr>
        <a:xfrm>
          <a:off x="1816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139716</xdr:rowOff>
    </xdr:from>
    <xdr:ext cx="405111" cy="259045"/>
    <xdr:sp macro="" textlink="">
      <xdr:nvSpPr>
        <xdr:cNvPr id="285" name="n_1mainValue【福祉施設】&#10;有形固定資産減価償却率"/>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21607</xdr:rowOff>
    </xdr:from>
    <xdr:ext cx="405111" cy="259045"/>
    <xdr:sp macro="" textlink="">
      <xdr:nvSpPr>
        <xdr:cNvPr id="286" name="n_2mainValue【福祉施設】&#10;有形固定資産減価償却率"/>
        <xdr:cNvSpPr txBox="1"/>
      </xdr:nvSpPr>
      <xdr:spPr>
        <a:xfrm>
          <a:off x="27057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47641</xdr:rowOff>
    </xdr:from>
    <xdr:ext cx="405111" cy="259045"/>
    <xdr:sp macro="" textlink="">
      <xdr:nvSpPr>
        <xdr:cNvPr id="287" name="n_3mainValue【福祉施設】&#10;有形固定資産減価償却率"/>
        <xdr:cNvSpPr txBox="1"/>
      </xdr:nvSpPr>
      <xdr:spPr>
        <a:xfrm>
          <a:off x="1816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311" name="直線コネクタ 310"/>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1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3" name="直線コネクタ 31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314"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15" name="直線コネクタ 314"/>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316" name="【福祉施設】&#10;一人当たり面積平均値テキスト"/>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17" name="フローチャート: 判断 316"/>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18" name="フローチャート: 判断 317"/>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19" name="フローチャート: 判断 318"/>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20" name="フローチャート: 判断 319"/>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135889</xdr:rowOff>
    </xdr:from>
    <xdr:to>
      <xdr:col>55</xdr:col>
      <xdr:colOff>50800</xdr:colOff>
      <xdr:row>85</xdr:row>
      <xdr:rowOff>66039</xdr:rowOff>
    </xdr:to>
    <xdr:sp macro="" textlink="">
      <xdr:nvSpPr>
        <xdr:cNvPr id="326" name="楕円 325"/>
        <xdr:cNvSpPr/>
      </xdr:nvSpPr>
      <xdr:spPr>
        <a:xfrm>
          <a:off x="104267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158766</xdr:rowOff>
    </xdr:from>
    <xdr:ext cx="469744" cy="259045"/>
    <xdr:sp macro="" textlink="">
      <xdr:nvSpPr>
        <xdr:cNvPr id="327" name="【福祉施設】&#10;一人当たり面積該当値テキスト"/>
        <xdr:cNvSpPr txBox="1"/>
      </xdr:nvSpPr>
      <xdr:spPr>
        <a:xfrm>
          <a:off x="10515600"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20320</xdr:rowOff>
    </xdr:from>
    <xdr:to>
      <xdr:col>50</xdr:col>
      <xdr:colOff>165100</xdr:colOff>
      <xdr:row>85</xdr:row>
      <xdr:rowOff>121920</xdr:rowOff>
    </xdr:to>
    <xdr:sp macro="" textlink="">
      <xdr:nvSpPr>
        <xdr:cNvPr id="328" name="楕円 327"/>
        <xdr:cNvSpPr/>
      </xdr:nvSpPr>
      <xdr:spPr>
        <a:xfrm>
          <a:off x="9588500" y="1459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15239</xdr:rowOff>
    </xdr:from>
    <xdr:to>
      <xdr:col>55</xdr:col>
      <xdr:colOff>0</xdr:colOff>
      <xdr:row>85</xdr:row>
      <xdr:rowOff>71120</xdr:rowOff>
    </xdr:to>
    <xdr:cxnSp macro="">
      <xdr:nvCxnSpPr>
        <xdr:cNvPr id="329" name="直線コネクタ 328"/>
        <xdr:cNvCxnSpPr/>
      </xdr:nvCxnSpPr>
      <xdr:spPr>
        <a:xfrm flipV="1">
          <a:off x="9639300" y="14588489"/>
          <a:ext cx="838200" cy="5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24130</xdr:rowOff>
    </xdr:from>
    <xdr:to>
      <xdr:col>46</xdr:col>
      <xdr:colOff>38100</xdr:colOff>
      <xdr:row>85</xdr:row>
      <xdr:rowOff>125730</xdr:rowOff>
    </xdr:to>
    <xdr:sp macro="" textlink="">
      <xdr:nvSpPr>
        <xdr:cNvPr id="330" name="楕円 329"/>
        <xdr:cNvSpPr/>
      </xdr:nvSpPr>
      <xdr:spPr>
        <a:xfrm>
          <a:off x="8699500" y="1459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71120</xdr:rowOff>
    </xdr:from>
    <xdr:to>
      <xdr:col>50</xdr:col>
      <xdr:colOff>114300</xdr:colOff>
      <xdr:row>85</xdr:row>
      <xdr:rowOff>74930</xdr:rowOff>
    </xdr:to>
    <xdr:cxnSp macro="">
      <xdr:nvCxnSpPr>
        <xdr:cNvPr id="331" name="直線コネクタ 330"/>
        <xdr:cNvCxnSpPr/>
      </xdr:nvCxnSpPr>
      <xdr:spPr>
        <a:xfrm flipV="1">
          <a:off x="8750300" y="14644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27939</xdr:rowOff>
    </xdr:from>
    <xdr:to>
      <xdr:col>41</xdr:col>
      <xdr:colOff>101600</xdr:colOff>
      <xdr:row>85</xdr:row>
      <xdr:rowOff>129539</xdr:rowOff>
    </xdr:to>
    <xdr:sp macro="" textlink="">
      <xdr:nvSpPr>
        <xdr:cNvPr id="332" name="楕円 331"/>
        <xdr:cNvSpPr/>
      </xdr:nvSpPr>
      <xdr:spPr>
        <a:xfrm>
          <a:off x="7810500" y="1460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74930</xdr:rowOff>
    </xdr:from>
    <xdr:to>
      <xdr:col>45</xdr:col>
      <xdr:colOff>177800</xdr:colOff>
      <xdr:row>85</xdr:row>
      <xdr:rowOff>78739</xdr:rowOff>
    </xdr:to>
    <xdr:cxnSp macro="">
      <xdr:nvCxnSpPr>
        <xdr:cNvPr id="333" name="直線コネクタ 332"/>
        <xdr:cNvCxnSpPr/>
      </xdr:nvCxnSpPr>
      <xdr:spPr>
        <a:xfrm flipV="1">
          <a:off x="7861300" y="146481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142257</xdr:rowOff>
    </xdr:from>
    <xdr:ext cx="469744" cy="259045"/>
    <xdr:sp macro="" textlink="">
      <xdr:nvSpPr>
        <xdr:cNvPr id="334" name="n_1aveValue【福祉施設】&#10;一人当たり面積"/>
        <xdr:cNvSpPr txBox="1"/>
      </xdr:nvSpPr>
      <xdr:spPr>
        <a:xfrm>
          <a:off x="9391727"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132097</xdr:rowOff>
    </xdr:from>
    <xdr:ext cx="469744" cy="259045"/>
    <xdr:sp macro="" textlink="">
      <xdr:nvSpPr>
        <xdr:cNvPr id="335" name="n_2aveValue【福祉施設】&#10;一人当たり面積"/>
        <xdr:cNvSpPr txBox="1"/>
      </xdr:nvSpPr>
      <xdr:spPr>
        <a:xfrm>
          <a:off x="8515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2557</xdr:rowOff>
    </xdr:from>
    <xdr:ext cx="469744" cy="259045"/>
    <xdr:sp macro="" textlink="">
      <xdr:nvSpPr>
        <xdr:cNvPr id="336" name="n_3aveValue【福祉施設】&#10;一人当たり面積"/>
        <xdr:cNvSpPr txBox="1"/>
      </xdr:nvSpPr>
      <xdr:spPr>
        <a:xfrm>
          <a:off x="7626427" y="1474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138447</xdr:rowOff>
    </xdr:from>
    <xdr:ext cx="469744" cy="259045"/>
    <xdr:sp macro="" textlink="">
      <xdr:nvSpPr>
        <xdr:cNvPr id="337" name="n_1mainValue【福祉施設】&#10;一人当たり面積"/>
        <xdr:cNvSpPr txBox="1"/>
      </xdr:nvSpPr>
      <xdr:spPr>
        <a:xfrm>
          <a:off x="9391727" y="1436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142257</xdr:rowOff>
    </xdr:from>
    <xdr:ext cx="469744" cy="259045"/>
    <xdr:sp macro="" textlink="">
      <xdr:nvSpPr>
        <xdr:cNvPr id="338" name="n_2mainValue【福祉施設】&#10;一人当たり面積"/>
        <xdr:cNvSpPr txBox="1"/>
      </xdr:nvSpPr>
      <xdr:spPr>
        <a:xfrm>
          <a:off x="8515427" y="1437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146066</xdr:rowOff>
    </xdr:from>
    <xdr:ext cx="469744" cy="259045"/>
    <xdr:sp macro="" textlink="">
      <xdr:nvSpPr>
        <xdr:cNvPr id="339" name="n_3mainValue【福祉施設】&#10;一人当たり面積"/>
        <xdr:cNvSpPr txBox="1"/>
      </xdr:nvSpPr>
      <xdr:spPr>
        <a:xfrm>
          <a:off x="7626427" y="1437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8" name="テキスト ボックス 34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0" name="直線コネクタ 34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1" name="テキスト ボックス 35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2" name="直線コネクタ 35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3" name="テキスト ボックス 35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4" name="直線コネクタ 35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5" name="テキスト ボックス 35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6" name="直線コネクタ 35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7" name="テキスト ボックス 35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8" name="直線コネクタ 35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9" name="テキスト ボックス 35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1" name="テキスト ボックス 36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63" name="直線コネクタ 362"/>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64"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5" name="直線コネクタ 364"/>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66"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67" name="直線コネクタ 366"/>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27957</xdr:rowOff>
    </xdr:from>
    <xdr:ext cx="405111" cy="259045"/>
    <xdr:sp macro="" textlink="">
      <xdr:nvSpPr>
        <xdr:cNvPr id="368" name="【市民会館】&#10;有形固定資産減価償却率平均値テキスト"/>
        <xdr:cNvSpPr txBox="1"/>
      </xdr:nvSpPr>
      <xdr:spPr>
        <a:xfrm>
          <a:off x="4673600" y="17858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69" name="フローチャート: 判断 368"/>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70" name="フローチャート: 判断 369"/>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71" name="フローチャート: 判断 370"/>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165100</xdr:rowOff>
    </xdr:from>
    <xdr:to>
      <xdr:col>10</xdr:col>
      <xdr:colOff>165100</xdr:colOff>
      <xdr:row>105</xdr:row>
      <xdr:rowOff>95250</xdr:rowOff>
    </xdr:to>
    <xdr:sp macro="" textlink="">
      <xdr:nvSpPr>
        <xdr:cNvPr id="372" name="フローチャート: 判断 371"/>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85089</xdr:rowOff>
    </xdr:from>
    <xdr:to>
      <xdr:col>24</xdr:col>
      <xdr:colOff>114300</xdr:colOff>
      <xdr:row>106</xdr:row>
      <xdr:rowOff>15239</xdr:rowOff>
    </xdr:to>
    <xdr:sp macro="" textlink="">
      <xdr:nvSpPr>
        <xdr:cNvPr id="378" name="楕円 377"/>
        <xdr:cNvSpPr/>
      </xdr:nvSpPr>
      <xdr:spPr>
        <a:xfrm>
          <a:off x="4584700" y="180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63516</xdr:rowOff>
    </xdr:from>
    <xdr:ext cx="405111" cy="259045"/>
    <xdr:sp macro="" textlink="">
      <xdr:nvSpPr>
        <xdr:cNvPr id="379" name="【市民会館】&#10;有形固定資産減価償却率該当値テキスト"/>
        <xdr:cNvSpPr txBox="1"/>
      </xdr:nvSpPr>
      <xdr:spPr>
        <a:xfrm>
          <a:off x="4673600" y="18065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86361</xdr:rowOff>
    </xdr:from>
    <xdr:to>
      <xdr:col>20</xdr:col>
      <xdr:colOff>38100</xdr:colOff>
      <xdr:row>106</xdr:row>
      <xdr:rowOff>16511</xdr:rowOff>
    </xdr:to>
    <xdr:sp macro="" textlink="">
      <xdr:nvSpPr>
        <xdr:cNvPr id="380" name="楕円 379"/>
        <xdr:cNvSpPr/>
      </xdr:nvSpPr>
      <xdr:spPr>
        <a:xfrm>
          <a:off x="3746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135889</xdr:rowOff>
    </xdr:from>
    <xdr:to>
      <xdr:col>24</xdr:col>
      <xdr:colOff>63500</xdr:colOff>
      <xdr:row>105</xdr:row>
      <xdr:rowOff>137161</xdr:rowOff>
    </xdr:to>
    <xdr:cxnSp macro="">
      <xdr:nvCxnSpPr>
        <xdr:cNvPr id="381" name="直線コネクタ 380"/>
        <xdr:cNvCxnSpPr/>
      </xdr:nvCxnSpPr>
      <xdr:spPr>
        <a:xfrm flipV="1">
          <a:off x="3797300" y="18138139"/>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92711</xdr:rowOff>
    </xdr:from>
    <xdr:to>
      <xdr:col>15</xdr:col>
      <xdr:colOff>101600</xdr:colOff>
      <xdr:row>106</xdr:row>
      <xdr:rowOff>22861</xdr:rowOff>
    </xdr:to>
    <xdr:sp macro="" textlink="">
      <xdr:nvSpPr>
        <xdr:cNvPr id="382" name="楕円 381"/>
        <xdr:cNvSpPr/>
      </xdr:nvSpPr>
      <xdr:spPr>
        <a:xfrm>
          <a:off x="2857500" y="1809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137161</xdr:rowOff>
    </xdr:from>
    <xdr:to>
      <xdr:col>19</xdr:col>
      <xdr:colOff>177800</xdr:colOff>
      <xdr:row>105</xdr:row>
      <xdr:rowOff>143511</xdr:rowOff>
    </xdr:to>
    <xdr:cxnSp macro="">
      <xdr:nvCxnSpPr>
        <xdr:cNvPr id="383" name="直線コネクタ 382"/>
        <xdr:cNvCxnSpPr/>
      </xdr:nvCxnSpPr>
      <xdr:spPr>
        <a:xfrm flipV="1">
          <a:off x="2908300" y="18139411"/>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138430</xdr:rowOff>
    </xdr:from>
    <xdr:to>
      <xdr:col>10</xdr:col>
      <xdr:colOff>165100</xdr:colOff>
      <xdr:row>106</xdr:row>
      <xdr:rowOff>68580</xdr:rowOff>
    </xdr:to>
    <xdr:sp macro="" textlink="">
      <xdr:nvSpPr>
        <xdr:cNvPr id="384" name="楕円 383"/>
        <xdr:cNvSpPr/>
      </xdr:nvSpPr>
      <xdr:spPr>
        <a:xfrm>
          <a:off x="1968500" y="1814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143511</xdr:rowOff>
    </xdr:from>
    <xdr:to>
      <xdr:col>15</xdr:col>
      <xdr:colOff>50800</xdr:colOff>
      <xdr:row>106</xdr:row>
      <xdr:rowOff>17780</xdr:rowOff>
    </xdr:to>
    <xdr:cxnSp macro="">
      <xdr:nvCxnSpPr>
        <xdr:cNvPr id="385" name="直線コネクタ 384"/>
        <xdr:cNvCxnSpPr/>
      </xdr:nvCxnSpPr>
      <xdr:spPr>
        <a:xfrm flipV="1">
          <a:off x="2019300" y="18145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114316</xdr:rowOff>
    </xdr:from>
    <xdr:ext cx="405111" cy="259045"/>
    <xdr:sp macro="" textlink="">
      <xdr:nvSpPr>
        <xdr:cNvPr id="386" name="n_1aveValue【市民会館】&#10;有形固定資産減価償却率"/>
        <xdr:cNvSpPr txBox="1"/>
      </xdr:nvSpPr>
      <xdr:spPr>
        <a:xfrm>
          <a:off x="3582044" y="1777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116857</xdr:rowOff>
    </xdr:from>
    <xdr:ext cx="405111" cy="259045"/>
    <xdr:sp macro="" textlink="">
      <xdr:nvSpPr>
        <xdr:cNvPr id="387" name="n_2aveValue【市民会館】&#10;有形固定資産減価償却率"/>
        <xdr:cNvSpPr txBox="1"/>
      </xdr:nvSpPr>
      <xdr:spPr>
        <a:xfrm>
          <a:off x="27057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111777</xdr:rowOff>
    </xdr:from>
    <xdr:ext cx="405111" cy="259045"/>
    <xdr:sp macro="" textlink="">
      <xdr:nvSpPr>
        <xdr:cNvPr id="388" name="n_3aveValue【市民会館】&#10;有形固定資産減価償却率"/>
        <xdr:cNvSpPr txBox="1"/>
      </xdr:nvSpPr>
      <xdr:spPr>
        <a:xfrm>
          <a:off x="1816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7638</xdr:rowOff>
    </xdr:from>
    <xdr:ext cx="405111" cy="259045"/>
    <xdr:sp macro="" textlink="">
      <xdr:nvSpPr>
        <xdr:cNvPr id="389" name="n_1mainValue【市民会館】&#10;有形固定資産減価償却率"/>
        <xdr:cNvSpPr txBox="1"/>
      </xdr:nvSpPr>
      <xdr:spPr>
        <a:xfrm>
          <a:off x="3582044" y="1818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13988</xdr:rowOff>
    </xdr:from>
    <xdr:ext cx="405111" cy="259045"/>
    <xdr:sp macro="" textlink="">
      <xdr:nvSpPr>
        <xdr:cNvPr id="390" name="n_2mainValue【市民会館】&#10;有形固定資産減価償却率"/>
        <xdr:cNvSpPr txBox="1"/>
      </xdr:nvSpPr>
      <xdr:spPr>
        <a:xfrm>
          <a:off x="2705744" y="18187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59707</xdr:rowOff>
    </xdr:from>
    <xdr:ext cx="405111" cy="259045"/>
    <xdr:sp macro="" textlink="">
      <xdr:nvSpPr>
        <xdr:cNvPr id="391" name="n_3mainValue【市民会館】&#10;有形固定資産減価償却率"/>
        <xdr:cNvSpPr txBox="1"/>
      </xdr:nvSpPr>
      <xdr:spPr>
        <a:xfrm>
          <a:off x="1816744" y="18233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0" name="テキスト ボックス 39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2" name="直線コネクタ 40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3" name="テキスト ボックス 40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4" name="直線コネクタ 40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5" name="テキスト ボックス 40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6" name="直線コネクタ 40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7" name="テキスト ボックス 40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8" name="直線コネクタ 40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9" name="テキスト ボックス 40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0" name="直線コネクタ 40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1" name="テキスト ボックス 41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3" name="テキスト ボックス 41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415" name="直線コネクタ 414"/>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416"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417" name="直線コネクタ 416"/>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418"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419" name="直線コネクタ 418"/>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83838</xdr:rowOff>
    </xdr:from>
    <xdr:ext cx="469744" cy="259045"/>
    <xdr:sp macro="" textlink="">
      <xdr:nvSpPr>
        <xdr:cNvPr id="420" name="【市民会館】&#10;一人当たり面積平均値テキスト"/>
        <xdr:cNvSpPr txBox="1"/>
      </xdr:nvSpPr>
      <xdr:spPr>
        <a:xfrm>
          <a:off x="10515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21" name="フローチャート: 判断 420"/>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22" name="フローチャート: 判断 421"/>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23" name="フローチャート: 判断 422"/>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116839</xdr:rowOff>
    </xdr:from>
    <xdr:to>
      <xdr:col>41</xdr:col>
      <xdr:colOff>101600</xdr:colOff>
      <xdr:row>107</xdr:row>
      <xdr:rowOff>46989</xdr:rowOff>
    </xdr:to>
    <xdr:sp macro="" textlink="">
      <xdr:nvSpPr>
        <xdr:cNvPr id="424" name="フローチャート: 判断 423"/>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5" name="テキスト ボックス 42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6" name="テキスト ボックス 42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7" name="テキスト ボックス 42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8" name="テキスト ボックス 42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9" name="テキスト ボックス 42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103505</xdr:rowOff>
    </xdr:from>
    <xdr:to>
      <xdr:col>55</xdr:col>
      <xdr:colOff>50800</xdr:colOff>
      <xdr:row>106</xdr:row>
      <xdr:rowOff>33655</xdr:rowOff>
    </xdr:to>
    <xdr:sp macro="" textlink="">
      <xdr:nvSpPr>
        <xdr:cNvPr id="430" name="楕円 429"/>
        <xdr:cNvSpPr/>
      </xdr:nvSpPr>
      <xdr:spPr>
        <a:xfrm>
          <a:off x="10426700" y="1810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126382</xdr:rowOff>
    </xdr:from>
    <xdr:ext cx="469744" cy="259045"/>
    <xdr:sp macro="" textlink="">
      <xdr:nvSpPr>
        <xdr:cNvPr id="431" name="【市民会館】&#10;一人当たり面積該当値テキスト"/>
        <xdr:cNvSpPr txBox="1"/>
      </xdr:nvSpPr>
      <xdr:spPr>
        <a:xfrm>
          <a:off x="10515600" y="1795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40639</xdr:rowOff>
    </xdr:from>
    <xdr:to>
      <xdr:col>50</xdr:col>
      <xdr:colOff>165100</xdr:colOff>
      <xdr:row>105</xdr:row>
      <xdr:rowOff>142239</xdr:rowOff>
    </xdr:to>
    <xdr:sp macro="" textlink="">
      <xdr:nvSpPr>
        <xdr:cNvPr id="432" name="楕円 431"/>
        <xdr:cNvSpPr/>
      </xdr:nvSpPr>
      <xdr:spPr>
        <a:xfrm>
          <a:off x="9588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91439</xdr:rowOff>
    </xdr:from>
    <xdr:to>
      <xdr:col>55</xdr:col>
      <xdr:colOff>0</xdr:colOff>
      <xdr:row>105</xdr:row>
      <xdr:rowOff>154305</xdr:rowOff>
    </xdr:to>
    <xdr:cxnSp macro="">
      <xdr:nvCxnSpPr>
        <xdr:cNvPr id="433" name="直線コネクタ 432"/>
        <xdr:cNvCxnSpPr/>
      </xdr:nvCxnSpPr>
      <xdr:spPr>
        <a:xfrm>
          <a:off x="9639300" y="18093689"/>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133986</xdr:rowOff>
    </xdr:from>
    <xdr:to>
      <xdr:col>46</xdr:col>
      <xdr:colOff>38100</xdr:colOff>
      <xdr:row>106</xdr:row>
      <xdr:rowOff>64136</xdr:rowOff>
    </xdr:to>
    <xdr:sp macro="" textlink="">
      <xdr:nvSpPr>
        <xdr:cNvPr id="434" name="楕円 433"/>
        <xdr:cNvSpPr/>
      </xdr:nvSpPr>
      <xdr:spPr>
        <a:xfrm>
          <a:off x="86995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91439</xdr:rowOff>
    </xdr:from>
    <xdr:to>
      <xdr:col>50</xdr:col>
      <xdr:colOff>114300</xdr:colOff>
      <xdr:row>106</xdr:row>
      <xdr:rowOff>13336</xdr:rowOff>
    </xdr:to>
    <xdr:cxnSp macro="">
      <xdr:nvCxnSpPr>
        <xdr:cNvPr id="435" name="直線コネクタ 434"/>
        <xdr:cNvCxnSpPr/>
      </xdr:nvCxnSpPr>
      <xdr:spPr>
        <a:xfrm flipV="1">
          <a:off x="8750300" y="18093689"/>
          <a:ext cx="889000" cy="9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59689</xdr:rowOff>
    </xdr:from>
    <xdr:to>
      <xdr:col>41</xdr:col>
      <xdr:colOff>101600</xdr:colOff>
      <xdr:row>105</xdr:row>
      <xdr:rowOff>161289</xdr:rowOff>
    </xdr:to>
    <xdr:sp macro="" textlink="">
      <xdr:nvSpPr>
        <xdr:cNvPr id="436" name="楕円 435"/>
        <xdr:cNvSpPr/>
      </xdr:nvSpPr>
      <xdr:spPr>
        <a:xfrm>
          <a:off x="7810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110489</xdr:rowOff>
    </xdr:from>
    <xdr:to>
      <xdr:col>45</xdr:col>
      <xdr:colOff>177800</xdr:colOff>
      <xdr:row>106</xdr:row>
      <xdr:rowOff>13336</xdr:rowOff>
    </xdr:to>
    <xdr:cxnSp macro="">
      <xdr:nvCxnSpPr>
        <xdr:cNvPr id="437" name="直線コネクタ 436"/>
        <xdr:cNvCxnSpPr/>
      </xdr:nvCxnSpPr>
      <xdr:spPr>
        <a:xfrm>
          <a:off x="7861300" y="18112739"/>
          <a:ext cx="8890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24782</xdr:rowOff>
    </xdr:from>
    <xdr:ext cx="469744" cy="259045"/>
    <xdr:sp macro="" textlink="">
      <xdr:nvSpPr>
        <xdr:cNvPr id="438" name="n_1aveValue【市民会館】&#10;一人当たり面積"/>
        <xdr:cNvSpPr txBox="1"/>
      </xdr:nvSpPr>
      <xdr:spPr>
        <a:xfrm>
          <a:off x="93917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20972</xdr:rowOff>
    </xdr:from>
    <xdr:ext cx="469744" cy="259045"/>
    <xdr:sp macro="" textlink="">
      <xdr:nvSpPr>
        <xdr:cNvPr id="439" name="n_2aveValue【市民会館】&#10;一人当たり面積"/>
        <xdr:cNvSpPr txBox="1"/>
      </xdr:nvSpPr>
      <xdr:spPr>
        <a:xfrm>
          <a:off x="8515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38116</xdr:rowOff>
    </xdr:from>
    <xdr:ext cx="469744" cy="259045"/>
    <xdr:sp macro="" textlink="">
      <xdr:nvSpPr>
        <xdr:cNvPr id="440" name="n_3aveValue【市民会館】&#10;一人当たり面積"/>
        <xdr:cNvSpPr txBox="1"/>
      </xdr:nvSpPr>
      <xdr:spPr>
        <a:xfrm>
          <a:off x="7626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158766</xdr:rowOff>
    </xdr:from>
    <xdr:ext cx="469744" cy="259045"/>
    <xdr:sp macro="" textlink="">
      <xdr:nvSpPr>
        <xdr:cNvPr id="441" name="n_1mainValue【市民会館】&#10;一人当たり面積"/>
        <xdr:cNvSpPr txBox="1"/>
      </xdr:nvSpPr>
      <xdr:spPr>
        <a:xfrm>
          <a:off x="939172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80663</xdr:rowOff>
    </xdr:from>
    <xdr:ext cx="469744" cy="259045"/>
    <xdr:sp macro="" textlink="">
      <xdr:nvSpPr>
        <xdr:cNvPr id="442" name="n_2mainValue【市民会館】&#10;一人当たり面積"/>
        <xdr:cNvSpPr txBox="1"/>
      </xdr:nvSpPr>
      <xdr:spPr>
        <a:xfrm>
          <a:off x="8515427" y="1791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6366</xdr:rowOff>
    </xdr:from>
    <xdr:ext cx="469744" cy="259045"/>
    <xdr:sp macro="" textlink="">
      <xdr:nvSpPr>
        <xdr:cNvPr id="443" name="n_3mainValue【市民会館】&#10;一人当たり面積"/>
        <xdr:cNvSpPr txBox="1"/>
      </xdr:nvSpPr>
      <xdr:spPr>
        <a:xfrm>
          <a:off x="7626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2" name="テキスト ボックス 4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3" name="直線コネクタ 4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4" name="直線コネクタ 45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5" name="テキスト ボックス 45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6" name="直線コネクタ 45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7" name="テキスト ボックス 45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8" name="直線コネクタ 45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9" name="テキスト ボックス 45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0" name="直線コネクタ 45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1" name="テキスト ボックス 46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2" name="直線コネクタ 46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3" name="テキスト ボックス 46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4" name="直線コネクタ 46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5" name="テキスト ボックス 46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7" name="テキスト ボックス 4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69" name="直線コネクタ 468"/>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70"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71" name="直線コネクタ 470"/>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72"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73" name="直線コネクタ 472"/>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74"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75" name="フローチャート: 判断 474"/>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76" name="フローチャート: 判断 475"/>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77" name="フローチャート: 判断 476"/>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478" name="フローチャート: 判断 477"/>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74385</xdr:rowOff>
    </xdr:from>
    <xdr:to>
      <xdr:col>85</xdr:col>
      <xdr:colOff>177800</xdr:colOff>
      <xdr:row>39</xdr:row>
      <xdr:rowOff>4535</xdr:rowOff>
    </xdr:to>
    <xdr:sp macro="" textlink="">
      <xdr:nvSpPr>
        <xdr:cNvPr id="484" name="楕円 483"/>
        <xdr:cNvSpPr/>
      </xdr:nvSpPr>
      <xdr:spPr>
        <a:xfrm>
          <a:off x="162687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97263</xdr:rowOff>
    </xdr:from>
    <xdr:ext cx="405111" cy="259045"/>
    <xdr:sp macro="" textlink="">
      <xdr:nvSpPr>
        <xdr:cNvPr id="485" name="【一般廃棄物処理施設】&#10;有形固定資産減価償却率該当値テキスト"/>
        <xdr:cNvSpPr txBox="1"/>
      </xdr:nvSpPr>
      <xdr:spPr>
        <a:xfrm>
          <a:off x="16357600" y="644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36830</xdr:rowOff>
    </xdr:from>
    <xdr:to>
      <xdr:col>81</xdr:col>
      <xdr:colOff>101600</xdr:colOff>
      <xdr:row>38</xdr:row>
      <xdr:rowOff>138430</xdr:rowOff>
    </xdr:to>
    <xdr:sp macro="" textlink="">
      <xdr:nvSpPr>
        <xdr:cNvPr id="486" name="楕円 485"/>
        <xdr:cNvSpPr/>
      </xdr:nvSpPr>
      <xdr:spPr>
        <a:xfrm>
          <a:off x="15430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87630</xdr:rowOff>
    </xdr:from>
    <xdr:to>
      <xdr:col>85</xdr:col>
      <xdr:colOff>127000</xdr:colOff>
      <xdr:row>38</xdr:row>
      <xdr:rowOff>125185</xdr:rowOff>
    </xdr:to>
    <xdr:cxnSp macro="">
      <xdr:nvCxnSpPr>
        <xdr:cNvPr id="487" name="直線コネクタ 486"/>
        <xdr:cNvCxnSpPr/>
      </xdr:nvCxnSpPr>
      <xdr:spPr>
        <a:xfrm>
          <a:off x="15481300" y="6602730"/>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77651</xdr:rowOff>
    </xdr:from>
    <xdr:to>
      <xdr:col>76</xdr:col>
      <xdr:colOff>165100</xdr:colOff>
      <xdr:row>39</xdr:row>
      <xdr:rowOff>7801</xdr:rowOff>
    </xdr:to>
    <xdr:sp macro="" textlink="">
      <xdr:nvSpPr>
        <xdr:cNvPr id="488" name="楕円 487"/>
        <xdr:cNvSpPr/>
      </xdr:nvSpPr>
      <xdr:spPr>
        <a:xfrm>
          <a:off x="14541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87630</xdr:rowOff>
    </xdr:from>
    <xdr:to>
      <xdr:col>81</xdr:col>
      <xdr:colOff>50800</xdr:colOff>
      <xdr:row>38</xdr:row>
      <xdr:rowOff>128451</xdr:rowOff>
    </xdr:to>
    <xdr:cxnSp macro="">
      <xdr:nvCxnSpPr>
        <xdr:cNvPr id="489" name="直線コネクタ 488"/>
        <xdr:cNvCxnSpPr/>
      </xdr:nvCxnSpPr>
      <xdr:spPr>
        <a:xfrm flipV="1">
          <a:off x="14592300" y="660273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116840</xdr:rowOff>
    </xdr:from>
    <xdr:to>
      <xdr:col>72</xdr:col>
      <xdr:colOff>38100</xdr:colOff>
      <xdr:row>39</xdr:row>
      <xdr:rowOff>46990</xdr:rowOff>
    </xdr:to>
    <xdr:sp macro="" textlink="">
      <xdr:nvSpPr>
        <xdr:cNvPr id="490" name="楕円 489"/>
        <xdr:cNvSpPr/>
      </xdr:nvSpPr>
      <xdr:spPr>
        <a:xfrm>
          <a:off x="13652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128451</xdr:rowOff>
    </xdr:from>
    <xdr:to>
      <xdr:col>76</xdr:col>
      <xdr:colOff>114300</xdr:colOff>
      <xdr:row>38</xdr:row>
      <xdr:rowOff>167640</xdr:rowOff>
    </xdr:to>
    <xdr:cxnSp macro="">
      <xdr:nvCxnSpPr>
        <xdr:cNvPr id="491" name="直線コネクタ 490"/>
        <xdr:cNvCxnSpPr/>
      </xdr:nvCxnSpPr>
      <xdr:spPr>
        <a:xfrm flipV="1">
          <a:off x="13703300" y="664355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92"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84744</xdr:rowOff>
    </xdr:from>
    <xdr:ext cx="405111" cy="259045"/>
    <xdr:sp macro="" textlink="">
      <xdr:nvSpPr>
        <xdr:cNvPr id="493" name="n_2aveValue【一般廃棄物処理施設】&#10;有形固定資産減価償却率"/>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73314</xdr:rowOff>
    </xdr:from>
    <xdr:ext cx="405111" cy="259045"/>
    <xdr:sp macro="" textlink="">
      <xdr:nvSpPr>
        <xdr:cNvPr id="494" name="n_3aveValue【一般廃棄物処理施設】&#10;有形固定資産減価償却率"/>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154957</xdr:rowOff>
    </xdr:from>
    <xdr:ext cx="405111" cy="259045"/>
    <xdr:sp macro="" textlink="">
      <xdr:nvSpPr>
        <xdr:cNvPr id="495" name="n_1mainValue【一般廃棄物処理施設】&#10;有形固定資産減価償却率"/>
        <xdr:cNvSpPr txBox="1"/>
      </xdr:nvSpPr>
      <xdr:spPr>
        <a:xfrm>
          <a:off x="15266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170378</xdr:rowOff>
    </xdr:from>
    <xdr:ext cx="405111" cy="259045"/>
    <xdr:sp macro="" textlink="">
      <xdr:nvSpPr>
        <xdr:cNvPr id="496" name="n_2mainValue【一般廃棄物処理施設】&#10;有形固定資産減価償却率"/>
        <xdr:cNvSpPr txBox="1"/>
      </xdr:nvSpPr>
      <xdr:spPr>
        <a:xfrm>
          <a:off x="14389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38117</xdr:rowOff>
    </xdr:from>
    <xdr:ext cx="405111" cy="259045"/>
    <xdr:sp macro="" textlink="">
      <xdr:nvSpPr>
        <xdr:cNvPr id="497" name="n_3mainValue【一般廃棄物処理施設】&#10;有形固定資産減価償却率"/>
        <xdr:cNvSpPr txBox="1"/>
      </xdr:nvSpPr>
      <xdr:spPr>
        <a:xfrm>
          <a:off x="13500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6" name="テキスト ボックス 5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7" name="直線コネクタ 5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8" name="直線コネクタ 50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9" name="テキスト ボックス 50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0" name="直線コネクタ 50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511" name="テキスト ボックス 510"/>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2" name="直線コネクタ 51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513" name="テキスト ボックス 512"/>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4" name="直線コネクタ 51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515" name="テキスト ボックス 514"/>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6" name="直線コネクタ 51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17" name="テキスト ボックス 516"/>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8" name="直線コネクタ 51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519" name="テキスト ボックス 518"/>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521" name="テキスト ボックス 520"/>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523" name="直線コネクタ 522"/>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524"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525" name="直線コネクタ 524"/>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526"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527" name="直線コネクタ 526"/>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528" name="【一般廃棄物処理施設】&#10;一人当たり有形固定資産（償却資産）額平均値テキスト"/>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529" name="フローチャート: 判断 528"/>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30" name="フローチャート: 判断 529"/>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531" name="フローチャート: 判断 530"/>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29738</xdr:rowOff>
    </xdr:from>
    <xdr:to>
      <xdr:col>102</xdr:col>
      <xdr:colOff>165100</xdr:colOff>
      <xdr:row>42</xdr:row>
      <xdr:rowOff>131338</xdr:rowOff>
    </xdr:to>
    <xdr:sp macro="" textlink="">
      <xdr:nvSpPr>
        <xdr:cNvPr id="532" name="フローチャート: 判断 531"/>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26822</xdr:rowOff>
    </xdr:from>
    <xdr:to>
      <xdr:col>116</xdr:col>
      <xdr:colOff>114300</xdr:colOff>
      <xdr:row>42</xdr:row>
      <xdr:rowOff>128422</xdr:rowOff>
    </xdr:to>
    <xdr:sp macro="" textlink="">
      <xdr:nvSpPr>
        <xdr:cNvPr id="538" name="楕円 537"/>
        <xdr:cNvSpPr/>
      </xdr:nvSpPr>
      <xdr:spPr>
        <a:xfrm>
          <a:off x="22110700" y="722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151923</xdr:rowOff>
    </xdr:from>
    <xdr:ext cx="534377" cy="259045"/>
    <xdr:sp macro="" textlink="">
      <xdr:nvSpPr>
        <xdr:cNvPr id="539" name="【一般廃棄物処理施設】&#10;一人当たり有形固定資産（償却資産）額該当値テキスト"/>
        <xdr:cNvSpPr txBox="1"/>
      </xdr:nvSpPr>
      <xdr:spPr>
        <a:xfrm>
          <a:off x="22199600" y="718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28910</xdr:rowOff>
    </xdr:from>
    <xdr:to>
      <xdr:col>112</xdr:col>
      <xdr:colOff>38100</xdr:colOff>
      <xdr:row>42</xdr:row>
      <xdr:rowOff>130510</xdr:rowOff>
    </xdr:to>
    <xdr:sp macro="" textlink="">
      <xdr:nvSpPr>
        <xdr:cNvPr id="540" name="楕円 539"/>
        <xdr:cNvSpPr/>
      </xdr:nvSpPr>
      <xdr:spPr>
        <a:xfrm>
          <a:off x="21272500" y="722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77622</xdr:rowOff>
    </xdr:from>
    <xdr:to>
      <xdr:col>116</xdr:col>
      <xdr:colOff>63500</xdr:colOff>
      <xdr:row>42</xdr:row>
      <xdr:rowOff>79710</xdr:rowOff>
    </xdr:to>
    <xdr:cxnSp macro="">
      <xdr:nvCxnSpPr>
        <xdr:cNvPr id="541" name="直線コネクタ 540"/>
        <xdr:cNvCxnSpPr/>
      </xdr:nvCxnSpPr>
      <xdr:spPr>
        <a:xfrm flipV="1">
          <a:off x="21323300" y="7278522"/>
          <a:ext cx="838200" cy="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29143</xdr:rowOff>
    </xdr:from>
    <xdr:to>
      <xdr:col>107</xdr:col>
      <xdr:colOff>101600</xdr:colOff>
      <xdr:row>42</xdr:row>
      <xdr:rowOff>130743</xdr:rowOff>
    </xdr:to>
    <xdr:sp macro="" textlink="">
      <xdr:nvSpPr>
        <xdr:cNvPr id="542" name="楕円 541"/>
        <xdr:cNvSpPr/>
      </xdr:nvSpPr>
      <xdr:spPr>
        <a:xfrm>
          <a:off x="20383500" y="72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79710</xdr:rowOff>
    </xdr:from>
    <xdr:to>
      <xdr:col>111</xdr:col>
      <xdr:colOff>177800</xdr:colOff>
      <xdr:row>42</xdr:row>
      <xdr:rowOff>79943</xdr:rowOff>
    </xdr:to>
    <xdr:cxnSp macro="">
      <xdr:nvCxnSpPr>
        <xdr:cNvPr id="543" name="直線コネクタ 542"/>
        <xdr:cNvCxnSpPr/>
      </xdr:nvCxnSpPr>
      <xdr:spPr>
        <a:xfrm flipV="1">
          <a:off x="20434300" y="7280610"/>
          <a:ext cx="8890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29332</xdr:rowOff>
    </xdr:from>
    <xdr:to>
      <xdr:col>102</xdr:col>
      <xdr:colOff>165100</xdr:colOff>
      <xdr:row>42</xdr:row>
      <xdr:rowOff>130932</xdr:rowOff>
    </xdr:to>
    <xdr:sp macro="" textlink="">
      <xdr:nvSpPr>
        <xdr:cNvPr id="544" name="楕円 543"/>
        <xdr:cNvSpPr/>
      </xdr:nvSpPr>
      <xdr:spPr>
        <a:xfrm>
          <a:off x="19494500" y="723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79943</xdr:rowOff>
    </xdr:from>
    <xdr:to>
      <xdr:col>107</xdr:col>
      <xdr:colOff>50800</xdr:colOff>
      <xdr:row>42</xdr:row>
      <xdr:rowOff>80132</xdr:rowOff>
    </xdr:to>
    <xdr:cxnSp macro="">
      <xdr:nvCxnSpPr>
        <xdr:cNvPr id="545" name="直線コネクタ 544"/>
        <xdr:cNvCxnSpPr/>
      </xdr:nvCxnSpPr>
      <xdr:spPr>
        <a:xfrm flipV="1">
          <a:off x="19545300" y="7280843"/>
          <a:ext cx="8890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546"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144243</xdr:rowOff>
    </xdr:from>
    <xdr:ext cx="534377" cy="259045"/>
    <xdr:sp macro="" textlink="">
      <xdr:nvSpPr>
        <xdr:cNvPr id="547" name="n_2aveValue【一般廃棄物処理施設】&#10;一人当たり有形固定資産（償却資産）額"/>
        <xdr:cNvSpPr txBox="1"/>
      </xdr:nvSpPr>
      <xdr:spPr>
        <a:xfrm>
          <a:off x="20167111" y="70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122465</xdr:rowOff>
    </xdr:from>
    <xdr:ext cx="534377" cy="259045"/>
    <xdr:sp macro="" textlink="">
      <xdr:nvSpPr>
        <xdr:cNvPr id="548" name="n_3aveValue【一般廃棄物処理施設】&#10;一人当たり有形固定資産（償却資産）額"/>
        <xdr:cNvSpPr txBox="1"/>
      </xdr:nvSpPr>
      <xdr:spPr>
        <a:xfrm>
          <a:off x="19278111" y="732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121637</xdr:rowOff>
    </xdr:from>
    <xdr:ext cx="534377" cy="259045"/>
    <xdr:sp macro="" textlink="">
      <xdr:nvSpPr>
        <xdr:cNvPr id="549" name="n_1mainValue【一般廃棄物処理施設】&#10;一人当たり有形固定資産（償却資産）額"/>
        <xdr:cNvSpPr txBox="1"/>
      </xdr:nvSpPr>
      <xdr:spPr>
        <a:xfrm>
          <a:off x="21043411" y="732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121870</xdr:rowOff>
    </xdr:from>
    <xdr:ext cx="534377" cy="259045"/>
    <xdr:sp macro="" textlink="">
      <xdr:nvSpPr>
        <xdr:cNvPr id="550" name="n_2mainValue【一般廃棄物処理施設】&#10;一人当たり有形固定資産（償却資産）額"/>
        <xdr:cNvSpPr txBox="1"/>
      </xdr:nvSpPr>
      <xdr:spPr>
        <a:xfrm>
          <a:off x="20167111" y="732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147459</xdr:rowOff>
    </xdr:from>
    <xdr:ext cx="534377" cy="259045"/>
    <xdr:sp macro="" textlink="">
      <xdr:nvSpPr>
        <xdr:cNvPr id="551" name="n_3mainValue【一般廃棄物処理施設】&#10;一人当たり有形固定資産（償却資産）額"/>
        <xdr:cNvSpPr txBox="1"/>
      </xdr:nvSpPr>
      <xdr:spPr>
        <a:xfrm>
          <a:off x="19278111" y="70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2" name="直線コネクタ 56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3" name="テキスト ボックス 56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4" name="直線コネクタ 56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5" name="テキスト ボックス 56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6" name="直線コネクタ 56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7" name="テキスト ボックス 56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8" name="直線コネクタ 56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9" name="テキスト ボックス 56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0" name="直線コネクタ 56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1" name="テキスト ボックス 57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2" name="直線コネクタ 57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3" name="テキスト ボックス 57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4" name="直線コネクタ 5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5" name="テキスト ボックス 57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77" name="直線コネクタ 576"/>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78"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79" name="直線コネクタ 578"/>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8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81" name="直線コネクタ 58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582"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83" name="フローチャート: 判断 582"/>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84" name="フローチャート: 判断 583"/>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85" name="フローチャート: 判断 584"/>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586" name="フローチャート: 判断 585"/>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7" name="テキスト ボックス 5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8" name="テキスト ボックス 5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9" name="テキスト ボックス 5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0" name="テキスト ボックス 5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1" name="テキスト ボックス 5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112485</xdr:rowOff>
    </xdr:from>
    <xdr:to>
      <xdr:col>81</xdr:col>
      <xdr:colOff>101600</xdr:colOff>
      <xdr:row>60</xdr:row>
      <xdr:rowOff>42635</xdr:rowOff>
    </xdr:to>
    <xdr:sp macro="" textlink="">
      <xdr:nvSpPr>
        <xdr:cNvPr id="592" name="楕円 591"/>
        <xdr:cNvSpPr/>
      </xdr:nvSpPr>
      <xdr:spPr>
        <a:xfrm>
          <a:off x="15430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150041</xdr:rowOff>
    </xdr:from>
    <xdr:to>
      <xdr:col>76</xdr:col>
      <xdr:colOff>165100</xdr:colOff>
      <xdr:row>60</xdr:row>
      <xdr:rowOff>80191</xdr:rowOff>
    </xdr:to>
    <xdr:sp macro="" textlink="">
      <xdr:nvSpPr>
        <xdr:cNvPr id="593" name="楕円 592"/>
        <xdr:cNvSpPr/>
      </xdr:nvSpPr>
      <xdr:spPr>
        <a:xfrm>
          <a:off x="14541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163285</xdr:rowOff>
    </xdr:from>
    <xdr:to>
      <xdr:col>81</xdr:col>
      <xdr:colOff>50800</xdr:colOff>
      <xdr:row>60</xdr:row>
      <xdr:rowOff>29391</xdr:rowOff>
    </xdr:to>
    <xdr:cxnSp macro="">
      <xdr:nvCxnSpPr>
        <xdr:cNvPr id="594" name="直線コネクタ 593"/>
        <xdr:cNvCxnSpPr/>
      </xdr:nvCxnSpPr>
      <xdr:spPr>
        <a:xfrm flipV="1">
          <a:off x="14592300" y="1027883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14515</xdr:rowOff>
    </xdr:from>
    <xdr:to>
      <xdr:col>72</xdr:col>
      <xdr:colOff>38100</xdr:colOff>
      <xdr:row>60</xdr:row>
      <xdr:rowOff>116115</xdr:rowOff>
    </xdr:to>
    <xdr:sp macro="" textlink="">
      <xdr:nvSpPr>
        <xdr:cNvPr id="595" name="楕円 594"/>
        <xdr:cNvSpPr/>
      </xdr:nvSpPr>
      <xdr:spPr>
        <a:xfrm>
          <a:off x="13652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29391</xdr:rowOff>
    </xdr:from>
    <xdr:to>
      <xdr:col>76</xdr:col>
      <xdr:colOff>114300</xdr:colOff>
      <xdr:row>60</xdr:row>
      <xdr:rowOff>65315</xdr:rowOff>
    </xdr:to>
    <xdr:cxnSp macro="">
      <xdr:nvCxnSpPr>
        <xdr:cNvPr id="596" name="直線コネクタ 595"/>
        <xdr:cNvCxnSpPr/>
      </xdr:nvCxnSpPr>
      <xdr:spPr>
        <a:xfrm flipV="1">
          <a:off x="13703300" y="1031639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138265</xdr:rowOff>
    </xdr:from>
    <xdr:ext cx="405111" cy="259045"/>
    <xdr:sp macro="" textlink="">
      <xdr:nvSpPr>
        <xdr:cNvPr id="597" name="n_1aveValue【保健センター・保健所】&#10;有形固定資産減価償却率"/>
        <xdr:cNvSpPr txBox="1"/>
      </xdr:nvSpPr>
      <xdr:spPr>
        <a:xfrm>
          <a:off x="152660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98" name="n_2aveValue【保健センター・保健所】&#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157860</xdr:rowOff>
    </xdr:from>
    <xdr:ext cx="405111" cy="259045"/>
    <xdr:sp macro="" textlink="">
      <xdr:nvSpPr>
        <xdr:cNvPr id="599" name="n_3aveValue【保健センター・保健所】&#10;有形固定資産減価償却率"/>
        <xdr:cNvSpPr txBox="1"/>
      </xdr:nvSpPr>
      <xdr:spPr>
        <a:xfrm>
          <a:off x="13500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59162</xdr:rowOff>
    </xdr:from>
    <xdr:ext cx="405111" cy="259045"/>
    <xdr:sp macro="" textlink="">
      <xdr:nvSpPr>
        <xdr:cNvPr id="600" name="n_1mainValue【保健センター・保健所】&#10;有形固定資産減価償却率"/>
        <xdr:cNvSpPr txBox="1"/>
      </xdr:nvSpPr>
      <xdr:spPr>
        <a:xfrm>
          <a:off x="15266044" y="1000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96718</xdr:rowOff>
    </xdr:from>
    <xdr:ext cx="405111" cy="259045"/>
    <xdr:sp macro="" textlink="">
      <xdr:nvSpPr>
        <xdr:cNvPr id="601" name="n_2mainValue【保健センター・保健所】&#10;有形固定資産減価償却率"/>
        <xdr:cNvSpPr txBox="1"/>
      </xdr:nvSpPr>
      <xdr:spPr>
        <a:xfrm>
          <a:off x="14389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132642</xdr:rowOff>
    </xdr:from>
    <xdr:ext cx="405111" cy="259045"/>
    <xdr:sp macro="" textlink="">
      <xdr:nvSpPr>
        <xdr:cNvPr id="602" name="n_3mainValue【保健センター・保健所】&#10;有形固定資産減価償却率"/>
        <xdr:cNvSpPr txBox="1"/>
      </xdr:nvSpPr>
      <xdr:spPr>
        <a:xfrm>
          <a:off x="13500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3" name="正方形/長方形 6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4" name="正方形/長方形 6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5" name="正方形/長方形 6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6" name="正方形/長方形 6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7" name="正方形/長方形 6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8" name="正方形/長方形 6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9" name="正方形/長方形 6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0" name="正方形/長方形 6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1" name="テキスト ボックス 6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2" name="直線コネクタ 6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3" name="直線コネクタ 61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4" name="テキスト ボックス 61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5" name="直線コネクタ 61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6" name="テキスト ボックス 61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7" name="直線コネクタ 61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8" name="テキスト ボックス 61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9" name="直線コネクタ 61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0" name="テキスト ボックス 61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1" name="直線コネクタ 62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2" name="テキスト ボックス 62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3" name="直線コネクタ 6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4" name="テキスト ボックス 6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626" name="直線コネクタ 625"/>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27"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28" name="直線コネクタ 627"/>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629"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30" name="直線コネクタ 629"/>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631" name="【保健センター・保健所】&#10;一人当たり面積平均値テキスト"/>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632" name="フローチャート: 判断 631"/>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633" name="フローチャート: 判断 632"/>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34" name="フローチャート: 判断 633"/>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635" name="フローチャート: 判断 634"/>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6" name="テキスト ボックス 6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7" name="テキスト ボックス 6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8" name="テキスト ボックス 6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9" name="テキスト ボックス 6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0" name="テキスト ボックス 6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641" name="楕円 640"/>
        <xdr:cNvSpPr/>
      </xdr:nvSpPr>
      <xdr:spPr>
        <a:xfrm>
          <a:off x="2127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29210</xdr:rowOff>
    </xdr:from>
    <xdr:to>
      <xdr:col>107</xdr:col>
      <xdr:colOff>101600</xdr:colOff>
      <xdr:row>63</xdr:row>
      <xdr:rowOff>130810</xdr:rowOff>
    </xdr:to>
    <xdr:sp macro="" textlink="">
      <xdr:nvSpPr>
        <xdr:cNvPr id="642" name="楕円 641"/>
        <xdr:cNvSpPr/>
      </xdr:nvSpPr>
      <xdr:spPr>
        <a:xfrm>
          <a:off x="2038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80010</xdr:rowOff>
    </xdr:from>
    <xdr:to>
      <xdr:col>111</xdr:col>
      <xdr:colOff>177800</xdr:colOff>
      <xdr:row>63</xdr:row>
      <xdr:rowOff>80010</xdr:rowOff>
    </xdr:to>
    <xdr:cxnSp macro="">
      <xdr:nvCxnSpPr>
        <xdr:cNvPr id="643" name="直線コネクタ 642"/>
        <xdr:cNvCxnSpPr/>
      </xdr:nvCxnSpPr>
      <xdr:spPr>
        <a:xfrm>
          <a:off x="20434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33020</xdr:rowOff>
    </xdr:from>
    <xdr:to>
      <xdr:col>102</xdr:col>
      <xdr:colOff>165100</xdr:colOff>
      <xdr:row>63</xdr:row>
      <xdr:rowOff>134620</xdr:rowOff>
    </xdr:to>
    <xdr:sp macro="" textlink="">
      <xdr:nvSpPr>
        <xdr:cNvPr id="644" name="楕円 643"/>
        <xdr:cNvSpPr/>
      </xdr:nvSpPr>
      <xdr:spPr>
        <a:xfrm>
          <a:off x="19494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80010</xdr:rowOff>
    </xdr:from>
    <xdr:to>
      <xdr:col>107</xdr:col>
      <xdr:colOff>50800</xdr:colOff>
      <xdr:row>63</xdr:row>
      <xdr:rowOff>83820</xdr:rowOff>
    </xdr:to>
    <xdr:cxnSp macro="">
      <xdr:nvCxnSpPr>
        <xdr:cNvPr id="645" name="直線コネクタ 644"/>
        <xdr:cNvCxnSpPr/>
      </xdr:nvCxnSpPr>
      <xdr:spPr>
        <a:xfrm flipV="1">
          <a:off x="19545300" y="108813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44467</xdr:rowOff>
    </xdr:from>
    <xdr:ext cx="469744" cy="259045"/>
    <xdr:sp macro="" textlink="">
      <xdr:nvSpPr>
        <xdr:cNvPr id="646" name="n_1aveValue【保健センター・保健所】&#10;一人当たり面積"/>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647" name="n_2aveValue【保健センター・保健所】&#10;一人当たり面積"/>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29227</xdr:rowOff>
    </xdr:from>
    <xdr:ext cx="469744" cy="259045"/>
    <xdr:sp macro="" textlink="">
      <xdr:nvSpPr>
        <xdr:cNvPr id="648" name="n_3aveValue【保健センター・保健所】&#10;一人当たり面積"/>
        <xdr:cNvSpPr txBox="1"/>
      </xdr:nvSpPr>
      <xdr:spPr>
        <a:xfrm>
          <a:off x="19310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121937</xdr:rowOff>
    </xdr:from>
    <xdr:ext cx="469744" cy="259045"/>
    <xdr:sp macro="" textlink="">
      <xdr:nvSpPr>
        <xdr:cNvPr id="649" name="n_1mainValue【保健センター・保健所】&#10;一人当たり面積"/>
        <xdr:cNvSpPr txBox="1"/>
      </xdr:nvSpPr>
      <xdr:spPr>
        <a:xfrm>
          <a:off x="21075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650" name="n_2mainValue【保健センター・保健所】&#10;一人当たり面積"/>
        <xdr:cNvSpPr txBox="1"/>
      </xdr:nvSpPr>
      <xdr:spPr>
        <a:xfrm>
          <a:off x="20199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125747</xdr:rowOff>
    </xdr:from>
    <xdr:ext cx="469744" cy="259045"/>
    <xdr:sp macro="" textlink="">
      <xdr:nvSpPr>
        <xdr:cNvPr id="651" name="n_3mainValue【保健センター・保健所】&#10;一人当たり面積"/>
        <xdr:cNvSpPr txBox="1"/>
      </xdr:nvSpPr>
      <xdr:spPr>
        <a:xfrm>
          <a:off x="193104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2" name="正方形/長方形 65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3" name="正方形/長方形 65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4" name="正方形/長方形 65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5" name="正方形/長方形 65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6" name="正方形/長方形 65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7" name="正方形/長方形 65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8" name="正方形/長方形 65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9" name="正方形/長方形 65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0" name="テキスト ボックス 65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1" name="直線コネクタ 66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2" name="直線コネクタ 66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3" name="テキスト ボックス 66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4" name="直線コネクタ 66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5" name="テキスト ボックス 66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6" name="直線コネクタ 66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7" name="テキスト ボックス 66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68" name="直線コネクタ 66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69" name="テキスト ボックス 66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0" name="直線コネクタ 66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1" name="テキスト ボックス 67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2" name="直線コネクタ 67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3" name="テキスト ボックス 67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4" name="直線コネクタ 67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5" name="テキスト ボックス 67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677" name="直線コネクタ 676"/>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78"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79" name="直線コネクタ 678"/>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80"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81" name="直線コネクタ 680"/>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682"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83" name="フローチャート: 判断 682"/>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84" name="フローチャート: 判断 683"/>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85" name="フローチャート: 判断 684"/>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86" name="フローチャート: 判断 685"/>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7" name="テキスト ボックス 68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8" name="テキスト ボックス 68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9" name="テキスト ボックス 68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0" name="テキスト ボックス 68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1" name="テキスト ボックス 69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95069</xdr:rowOff>
    </xdr:from>
    <xdr:to>
      <xdr:col>85</xdr:col>
      <xdr:colOff>177800</xdr:colOff>
      <xdr:row>80</xdr:row>
      <xdr:rowOff>25219</xdr:rowOff>
    </xdr:to>
    <xdr:sp macro="" textlink="">
      <xdr:nvSpPr>
        <xdr:cNvPr id="692" name="楕円 691"/>
        <xdr:cNvSpPr/>
      </xdr:nvSpPr>
      <xdr:spPr>
        <a:xfrm>
          <a:off x="16268700" y="1363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117946</xdr:rowOff>
    </xdr:from>
    <xdr:ext cx="405111" cy="259045"/>
    <xdr:sp macro="" textlink="">
      <xdr:nvSpPr>
        <xdr:cNvPr id="693" name="【消防施設】&#10;有形固定資産減価償却率該当値テキスト"/>
        <xdr:cNvSpPr txBox="1"/>
      </xdr:nvSpPr>
      <xdr:spPr>
        <a:xfrm>
          <a:off x="16357600" y="1349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68943</xdr:rowOff>
    </xdr:from>
    <xdr:to>
      <xdr:col>81</xdr:col>
      <xdr:colOff>101600</xdr:colOff>
      <xdr:row>79</xdr:row>
      <xdr:rowOff>170543</xdr:rowOff>
    </xdr:to>
    <xdr:sp macro="" textlink="">
      <xdr:nvSpPr>
        <xdr:cNvPr id="694" name="楕円 693"/>
        <xdr:cNvSpPr/>
      </xdr:nvSpPr>
      <xdr:spPr>
        <a:xfrm>
          <a:off x="15430500" y="1361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119743</xdr:rowOff>
    </xdr:from>
    <xdr:to>
      <xdr:col>85</xdr:col>
      <xdr:colOff>127000</xdr:colOff>
      <xdr:row>79</xdr:row>
      <xdr:rowOff>145869</xdr:rowOff>
    </xdr:to>
    <xdr:cxnSp macro="">
      <xdr:nvCxnSpPr>
        <xdr:cNvPr id="695" name="直線コネクタ 694"/>
        <xdr:cNvCxnSpPr/>
      </xdr:nvCxnSpPr>
      <xdr:spPr>
        <a:xfrm>
          <a:off x="15481300" y="1366429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126093</xdr:rowOff>
    </xdr:from>
    <xdr:to>
      <xdr:col>76</xdr:col>
      <xdr:colOff>165100</xdr:colOff>
      <xdr:row>83</xdr:row>
      <xdr:rowOff>56243</xdr:rowOff>
    </xdr:to>
    <xdr:sp macro="" textlink="">
      <xdr:nvSpPr>
        <xdr:cNvPr id="696" name="楕円 695"/>
        <xdr:cNvSpPr/>
      </xdr:nvSpPr>
      <xdr:spPr>
        <a:xfrm>
          <a:off x="145415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119743</xdr:rowOff>
    </xdr:from>
    <xdr:to>
      <xdr:col>81</xdr:col>
      <xdr:colOff>50800</xdr:colOff>
      <xdr:row>83</xdr:row>
      <xdr:rowOff>5443</xdr:rowOff>
    </xdr:to>
    <xdr:cxnSp macro="">
      <xdr:nvCxnSpPr>
        <xdr:cNvPr id="697" name="直線コネクタ 696"/>
        <xdr:cNvCxnSpPr/>
      </xdr:nvCxnSpPr>
      <xdr:spPr>
        <a:xfrm flipV="1">
          <a:off x="14592300" y="13664293"/>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109764</xdr:rowOff>
    </xdr:from>
    <xdr:to>
      <xdr:col>72</xdr:col>
      <xdr:colOff>38100</xdr:colOff>
      <xdr:row>80</xdr:row>
      <xdr:rowOff>39914</xdr:rowOff>
    </xdr:to>
    <xdr:sp macro="" textlink="">
      <xdr:nvSpPr>
        <xdr:cNvPr id="698" name="楕円 697"/>
        <xdr:cNvSpPr/>
      </xdr:nvSpPr>
      <xdr:spPr>
        <a:xfrm>
          <a:off x="13652500" y="1365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160564</xdr:rowOff>
    </xdr:from>
    <xdr:to>
      <xdr:col>76</xdr:col>
      <xdr:colOff>114300</xdr:colOff>
      <xdr:row>83</xdr:row>
      <xdr:rowOff>5443</xdr:rowOff>
    </xdr:to>
    <xdr:cxnSp macro="">
      <xdr:nvCxnSpPr>
        <xdr:cNvPr id="699" name="直線コネクタ 698"/>
        <xdr:cNvCxnSpPr/>
      </xdr:nvCxnSpPr>
      <xdr:spPr>
        <a:xfrm>
          <a:off x="13703300" y="13705114"/>
          <a:ext cx="889000" cy="53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700" name="n_1aveValue【消防施設】&#10;有形固定資産減価償却率"/>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701"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57166</xdr:rowOff>
    </xdr:from>
    <xdr:ext cx="405111" cy="259045"/>
    <xdr:sp macro="" textlink="">
      <xdr:nvSpPr>
        <xdr:cNvPr id="702" name="n_3aveValue【消防施設】&#10;有形固定資産減価償却率"/>
        <xdr:cNvSpPr txBox="1"/>
      </xdr:nvSpPr>
      <xdr:spPr>
        <a:xfrm>
          <a:off x="13500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15620</xdr:rowOff>
    </xdr:from>
    <xdr:ext cx="405111" cy="259045"/>
    <xdr:sp macro="" textlink="">
      <xdr:nvSpPr>
        <xdr:cNvPr id="703" name="n_1mainValue【消防施設】&#10;有形固定資産減価償却率"/>
        <xdr:cNvSpPr txBox="1"/>
      </xdr:nvSpPr>
      <xdr:spPr>
        <a:xfrm>
          <a:off x="15266044" y="1338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47370</xdr:rowOff>
    </xdr:from>
    <xdr:ext cx="405111" cy="259045"/>
    <xdr:sp macro="" textlink="">
      <xdr:nvSpPr>
        <xdr:cNvPr id="704" name="n_2mainValue【消防施設】&#10;有形固定資産減価償却率"/>
        <xdr:cNvSpPr txBox="1"/>
      </xdr:nvSpPr>
      <xdr:spPr>
        <a:xfrm>
          <a:off x="14389744" y="1427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56441</xdr:rowOff>
    </xdr:from>
    <xdr:ext cx="405111" cy="259045"/>
    <xdr:sp macro="" textlink="">
      <xdr:nvSpPr>
        <xdr:cNvPr id="705" name="n_3mainValue【消防施設】&#10;有形固定資産減価償却率"/>
        <xdr:cNvSpPr txBox="1"/>
      </xdr:nvSpPr>
      <xdr:spPr>
        <a:xfrm>
          <a:off x="13500744" y="1342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6" name="正方形/長方形 7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7" name="正方形/長方形 7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8" name="正方形/長方形 7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9" name="正方形/長方形 7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0" name="正方形/長方形 7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1" name="正方形/長方形 7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2" name="正方形/長方形 7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3" name="正方形/長方形 7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4" name="テキスト ボックス 7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5" name="直線コネクタ 7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6" name="直線コネクタ 71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7" name="テキスト ボックス 71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8" name="直線コネクタ 71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19" name="テキスト ボックス 71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0" name="直線コネクタ 71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1" name="テキスト ボックス 72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2" name="直線コネクタ 72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3" name="テキスト ボックス 72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4" name="直線コネクタ 72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5" name="テキスト ボックス 72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727" name="直線コネクタ 726"/>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728"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729" name="直線コネクタ 728"/>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730"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731" name="直線コネクタ 730"/>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50868</xdr:rowOff>
    </xdr:from>
    <xdr:ext cx="469744" cy="259045"/>
    <xdr:sp macro="" textlink="">
      <xdr:nvSpPr>
        <xdr:cNvPr id="732" name="【消防施設】&#10;一人当たり面積平均値テキスト"/>
        <xdr:cNvSpPr txBox="1"/>
      </xdr:nvSpPr>
      <xdr:spPr>
        <a:xfrm>
          <a:off x="22199600" y="1445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733" name="フローチャート: 判断 732"/>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734" name="フローチャート: 判断 733"/>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735" name="フローチャート: 判断 734"/>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736" name="フローチャート: 判断 735"/>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7" name="テキスト ボックス 73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8" name="テキスト ボックス 73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9" name="テキスト ボックス 73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0" name="テキスト ボックス 73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1" name="テキスト ボックス 74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742" name="楕円 741"/>
        <xdr:cNvSpPr/>
      </xdr:nvSpPr>
      <xdr:spPr>
        <a:xfrm>
          <a:off x="221107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6417</xdr:rowOff>
    </xdr:from>
    <xdr:ext cx="469744" cy="259045"/>
    <xdr:sp macro="" textlink="">
      <xdr:nvSpPr>
        <xdr:cNvPr id="743" name="【消防施設】&#10;一人当たり面積該当値テキスト"/>
        <xdr:cNvSpPr txBox="1"/>
      </xdr:nvSpPr>
      <xdr:spPr>
        <a:xfrm>
          <a:off x="22199600" y="1457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59995</xdr:rowOff>
    </xdr:from>
    <xdr:to>
      <xdr:col>112</xdr:col>
      <xdr:colOff>38100</xdr:colOff>
      <xdr:row>85</xdr:row>
      <xdr:rowOff>161595</xdr:rowOff>
    </xdr:to>
    <xdr:sp macro="" textlink="">
      <xdr:nvSpPr>
        <xdr:cNvPr id="744" name="楕円 743"/>
        <xdr:cNvSpPr/>
      </xdr:nvSpPr>
      <xdr:spPr>
        <a:xfrm>
          <a:off x="21272500" y="1463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108965</xdr:rowOff>
    </xdr:from>
    <xdr:to>
      <xdr:col>116</xdr:col>
      <xdr:colOff>63500</xdr:colOff>
      <xdr:row>85</xdr:row>
      <xdr:rowOff>110795</xdr:rowOff>
    </xdr:to>
    <xdr:cxnSp macro="">
      <xdr:nvCxnSpPr>
        <xdr:cNvPr id="745" name="直線コネクタ 744"/>
        <xdr:cNvCxnSpPr/>
      </xdr:nvCxnSpPr>
      <xdr:spPr>
        <a:xfrm flipV="1">
          <a:off x="21323300" y="14682215"/>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15190</xdr:rowOff>
    </xdr:from>
    <xdr:to>
      <xdr:col>107</xdr:col>
      <xdr:colOff>101600</xdr:colOff>
      <xdr:row>85</xdr:row>
      <xdr:rowOff>116790</xdr:rowOff>
    </xdr:to>
    <xdr:sp macro="" textlink="">
      <xdr:nvSpPr>
        <xdr:cNvPr id="746" name="楕円 745"/>
        <xdr:cNvSpPr/>
      </xdr:nvSpPr>
      <xdr:spPr>
        <a:xfrm>
          <a:off x="20383500" y="1458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65990</xdr:rowOff>
    </xdr:from>
    <xdr:to>
      <xdr:col>111</xdr:col>
      <xdr:colOff>177800</xdr:colOff>
      <xdr:row>85</xdr:row>
      <xdr:rowOff>110795</xdr:rowOff>
    </xdr:to>
    <xdr:cxnSp macro="">
      <xdr:nvCxnSpPr>
        <xdr:cNvPr id="747" name="直線コネクタ 746"/>
        <xdr:cNvCxnSpPr/>
      </xdr:nvCxnSpPr>
      <xdr:spPr>
        <a:xfrm>
          <a:off x="20434300" y="14639240"/>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17932</xdr:rowOff>
    </xdr:from>
    <xdr:to>
      <xdr:col>102</xdr:col>
      <xdr:colOff>165100</xdr:colOff>
      <xdr:row>85</xdr:row>
      <xdr:rowOff>119532</xdr:rowOff>
    </xdr:to>
    <xdr:sp macro="" textlink="">
      <xdr:nvSpPr>
        <xdr:cNvPr id="748" name="楕円 747"/>
        <xdr:cNvSpPr/>
      </xdr:nvSpPr>
      <xdr:spPr>
        <a:xfrm>
          <a:off x="19494500" y="1459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65990</xdr:rowOff>
    </xdr:from>
    <xdr:to>
      <xdr:col>107</xdr:col>
      <xdr:colOff>50800</xdr:colOff>
      <xdr:row>85</xdr:row>
      <xdr:rowOff>68732</xdr:rowOff>
    </xdr:to>
    <xdr:cxnSp macro="">
      <xdr:nvCxnSpPr>
        <xdr:cNvPr id="749" name="直線コネクタ 748"/>
        <xdr:cNvCxnSpPr/>
      </xdr:nvCxnSpPr>
      <xdr:spPr>
        <a:xfrm flipV="1">
          <a:off x="19545300" y="14639240"/>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153433</xdr:rowOff>
    </xdr:from>
    <xdr:ext cx="469744" cy="259045"/>
    <xdr:sp macro="" textlink="">
      <xdr:nvSpPr>
        <xdr:cNvPr id="750" name="n_1aveValue【消防施設】&#10;一人当たり面積"/>
        <xdr:cNvSpPr txBox="1"/>
      </xdr:nvSpPr>
      <xdr:spPr>
        <a:xfrm>
          <a:off x="21075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128948</xdr:rowOff>
    </xdr:from>
    <xdr:ext cx="469744" cy="259045"/>
    <xdr:sp macro="" textlink="">
      <xdr:nvSpPr>
        <xdr:cNvPr id="751" name="n_2aveValue【消防施設】&#10;一人当たり面積"/>
        <xdr:cNvSpPr txBox="1"/>
      </xdr:nvSpPr>
      <xdr:spPr>
        <a:xfrm>
          <a:off x="20199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115231</xdr:rowOff>
    </xdr:from>
    <xdr:ext cx="469744" cy="259045"/>
    <xdr:sp macro="" textlink="">
      <xdr:nvSpPr>
        <xdr:cNvPr id="752" name="n_3aveValue【消防施設】&#10;一人当たり面積"/>
        <xdr:cNvSpPr txBox="1"/>
      </xdr:nvSpPr>
      <xdr:spPr>
        <a:xfrm>
          <a:off x="19310427" y="1468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152722</xdr:rowOff>
    </xdr:from>
    <xdr:ext cx="469744" cy="259045"/>
    <xdr:sp macro="" textlink="">
      <xdr:nvSpPr>
        <xdr:cNvPr id="753" name="n_1mainValue【消防施設】&#10;一人当たり面積"/>
        <xdr:cNvSpPr txBox="1"/>
      </xdr:nvSpPr>
      <xdr:spPr>
        <a:xfrm>
          <a:off x="21075727" y="1472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133317</xdr:rowOff>
    </xdr:from>
    <xdr:ext cx="469744" cy="259045"/>
    <xdr:sp macro="" textlink="">
      <xdr:nvSpPr>
        <xdr:cNvPr id="754" name="n_2mainValue【消防施設】&#10;一人当たり面積"/>
        <xdr:cNvSpPr txBox="1"/>
      </xdr:nvSpPr>
      <xdr:spPr>
        <a:xfrm>
          <a:off x="20199427" y="1436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136059</xdr:rowOff>
    </xdr:from>
    <xdr:ext cx="469744" cy="259045"/>
    <xdr:sp macro="" textlink="">
      <xdr:nvSpPr>
        <xdr:cNvPr id="755" name="n_3mainValue【消防施設】&#10;一人当たり面積"/>
        <xdr:cNvSpPr txBox="1"/>
      </xdr:nvSpPr>
      <xdr:spPr>
        <a:xfrm>
          <a:off x="19310427" y="143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6" name="正方形/長方形 7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7" name="正方形/長方形 7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8" name="正方形/長方形 7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9" name="正方形/長方形 7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0" name="正方形/長方形 7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1" name="正方形/長方形 7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2" name="正方形/長方形 7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正方形/長方形 7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4" name="テキスト ボックス 7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5" name="直線コネクタ 7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66" name="直線コネクタ 76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67" name="テキスト ボックス 766"/>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8" name="直線コネクタ 76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9" name="テキスト ボックス 76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0" name="直線コネクタ 76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1" name="テキスト ボックス 77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2" name="直線コネクタ 77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3" name="テキスト ボックス 77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74" name="直線コネクタ 77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75" name="テキスト ボックス 77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6" name="直線コネクタ 77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7" name="テキスト ボックス 77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79" name="直線コネクタ 778"/>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80"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81" name="直線コネクタ 780"/>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82"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83" name="直線コネクタ 782"/>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123207</xdr:rowOff>
    </xdr:from>
    <xdr:ext cx="405111" cy="259045"/>
    <xdr:sp macro="" textlink="">
      <xdr:nvSpPr>
        <xdr:cNvPr id="784" name="【庁舎】&#10;有形固定資産減価償却率平均値テキスト"/>
        <xdr:cNvSpPr txBox="1"/>
      </xdr:nvSpPr>
      <xdr:spPr>
        <a:xfrm>
          <a:off x="16357600" y="17782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85" name="フローチャート: 判断 784"/>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86" name="フローチャート: 判断 785"/>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87" name="フローチャート: 判断 786"/>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788" name="フローチャート: 判断 787"/>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9" name="テキスト ボックス 7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0" name="テキスト ボックス 7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1" name="テキスト ボックス 7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2" name="テキスト ボックス 7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3" name="テキスト ボックス 7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119380</xdr:rowOff>
    </xdr:from>
    <xdr:to>
      <xdr:col>85</xdr:col>
      <xdr:colOff>177800</xdr:colOff>
      <xdr:row>106</xdr:row>
      <xdr:rowOff>49530</xdr:rowOff>
    </xdr:to>
    <xdr:sp macro="" textlink="">
      <xdr:nvSpPr>
        <xdr:cNvPr id="794" name="楕円 793"/>
        <xdr:cNvSpPr/>
      </xdr:nvSpPr>
      <xdr:spPr>
        <a:xfrm>
          <a:off x="16268700" y="1812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97807</xdr:rowOff>
    </xdr:from>
    <xdr:ext cx="405111" cy="259045"/>
    <xdr:sp macro="" textlink="">
      <xdr:nvSpPr>
        <xdr:cNvPr id="795" name="【庁舎】&#10;有形固定資産減価償却率該当値テキスト"/>
        <xdr:cNvSpPr txBox="1"/>
      </xdr:nvSpPr>
      <xdr:spPr>
        <a:xfrm>
          <a:off x="16357600" y="1810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128270</xdr:rowOff>
    </xdr:from>
    <xdr:to>
      <xdr:col>81</xdr:col>
      <xdr:colOff>101600</xdr:colOff>
      <xdr:row>106</xdr:row>
      <xdr:rowOff>58420</xdr:rowOff>
    </xdr:to>
    <xdr:sp macro="" textlink="">
      <xdr:nvSpPr>
        <xdr:cNvPr id="796" name="楕円 795"/>
        <xdr:cNvSpPr/>
      </xdr:nvSpPr>
      <xdr:spPr>
        <a:xfrm>
          <a:off x="15430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170180</xdr:rowOff>
    </xdr:from>
    <xdr:to>
      <xdr:col>85</xdr:col>
      <xdr:colOff>127000</xdr:colOff>
      <xdr:row>106</xdr:row>
      <xdr:rowOff>7620</xdr:rowOff>
    </xdr:to>
    <xdr:cxnSp macro="">
      <xdr:nvCxnSpPr>
        <xdr:cNvPr id="797" name="直線コネクタ 796"/>
        <xdr:cNvCxnSpPr/>
      </xdr:nvCxnSpPr>
      <xdr:spPr>
        <a:xfrm flipV="1">
          <a:off x="15481300" y="1817243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151130</xdr:rowOff>
    </xdr:from>
    <xdr:to>
      <xdr:col>76</xdr:col>
      <xdr:colOff>165100</xdr:colOff>
      <xdr:row>106</xdr:row>
      <xdr:rowOff>81280</xdr:rowOff>
    </xdr:to>
    <xdr:sp macro="" textlink="">
      <xdr:nvSpPr>
        <xdr:cNvPr id="798" name="楕円 797"/>
        <xdr:cNvSpPr/>
      </xdr:nvSpPr>
      <xdr:spPr>
        <a:xfrm>
          <a:off x="14541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7620</xdr:rowOff>
    </xdr:from>
    <xdr:to>
      <xdr:col>81</xdr:col>
      <xdr:colOff>50800</xdr:colOff>
      <xdr:row>106</xdr:row>
      <xdr:rowOff>30480</xdr:rowOff>
    </xdr:to>
    <xdr:cxnSp macro="">
      <xdr:nvCxnSpPr>
        <xdr:cNvPr id="799" name="直線コネクタ 798"/>
        <xdr:cNvCxnSpPr/>
      </xdr:nvCxnSpPr>
      <xdr:spPr>
        <a:xfrm flipV="1">
          <a:off x="14592300" y="18181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2539</xdr:rowOff>
    </xdr:from>
    <xdr:to>
      <xdr:col>72</xdr:col>
      <xdr:colOff>38100</xdr:colOff>
      <xdr:row>106</xdr:row>
      <xdr:rowOff>104139</xdr:rowOff>
    </xdr:to>
    <xdr:sp macro="" textlink="">
      <xdr:nvSpPr>
        <xdr:cNvPr id="800" name="楕円 799"/>
        <xdr:cNvSpPr/>
      </xdr:nvSpPr>
      <xdr:spPr>
        <a:xfrm>
          <a:off x="13652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30480</xdr:rowOff>
    </xdr:from>
    <xdr:to>
      <xdr:col>76</xdr:col>
      <xdr:colOff>114300</xdr:colOff>
      <xdr:row>106</xdr:row>
      <xdr:rowOff>53339</xdr:rowOff>
    </xdr:to>
    <xdr:cxnSp macro="">
      <xdr:nvCxnSpPr>
        <xdr:cNvPr id="801" name="直線コネクタ 800"/>
        <xdr:cNvCxnSpPr/>
      </xdr:nvCxnSpPr>
      <xdr:spPr>
        <a:xfrm flipV="1">
          <a:off x="13703300" y="18204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36847</xdr:rowOff>
    </xdr:from>
    <xdr:ext cx="405111" cy="259045"/>
    <xdr:sp macro="" textlink="">
      <xdr:nvSpPr>
        <xdr:cNvPr id="802" name="n_1aveValue【庁舎】&#10;有形固定資産減価償却率"/>
        <xdr:cNvSpPr txBox="1"/>
      </xdr:nvSpPr>
      <xdr:spPr>
        <a:xfrm>
          <a:off x="152660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13988</xdr:rowOff>
    </xdr:from>
    <xdr:ext cx="405111" cy="259045"/>
    <xdr:sp macro="" textlink="">
      <xdr:nvSpPr>
        <xdr:cNvPr id="803"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161307</xdr:rowOff>
    </xdr:from>
    <xdr:ext cx="405111" cy="259045"/>
    <xdr:sp macro="" textlink="">
      <xdr:nvSpPr>
        <xdr:cNvPr id="804" name="n_3aveValue【庁舎】&#10;有形固定資産減価償却率"/>
        <xdr:cNvSpPr txBox="1"/>
      </xdr:nvSpPr>
      <xdr:spPr>
        <a:xfrm>
          <a:off x="13500744" y="1764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49547</xdr:rowOff>
    </xdr:from>
    <xdr:ext cx="405111" cy="259045"/>
    <xdr:sp macro="" textlink="">
      <xdr:nvSpPr>
        <xdr:cNvPr id="805" name="n_1mainValue【庁舎】&#10;有形固定資産減価償却率"/>
        <xdr:cNvSpPr txBox="1"/>
      </xdr:nvSpPr>
      <xdr:spPr>
        <a:xfrm>
          <a:off x="152660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72407</xdr:rowOff>
    </xdr:from>
    <xdr:ext cx="405111" cy="259045"/>
    <xdr:sp macro="" textlink="">
      <xdr:nvSpPr>
        <xdr:cNvPr id="806" name="n_2mainValue【庁舎】&#10;有形固定資産減価償却率"/>
        <xdr:cNvSpPr txBox="1"/>
      </xdr:nvSpPr>
      <xdr:spPr>
        <a:xfrm>
          <a:off x="14389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95266</xdr:rowOff>
    </xdr:from>
    <xdr:ext cx="405111" cy="259045"/>
    <xdr:sp macro="" textlink="">
      <xdr:nvSpPr>
        <xdr:cNvPr id="807" name="n_3mainValue【庁舎】&#10;有形固定資産減価償却率"/>
        <xdr:cNvSpPr txBox="1"/>
      </xdr:nvSpPr>
      <xdr:spPr>
        <a:xfrm>
          <a:off x="13500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8" name="正方形/長方形 8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9" name="正方形/長方形 8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0" name="正方形/長方形 8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1" name="正方形/長方形 8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2" name="正方形/長方形 8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3" name="正方形/長方形 8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4" name="正方形/長方形 8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5" name="正方形/長方形 8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6" name="テキスト ボックス 8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7" name="直線コネクタ 8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8" name="直線コネクタ 81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9" name="テキスト ボックス 81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0" name="直線コネクタ 81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1" name="テキスト ボックス 82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2" name="直線コネクタ 82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3" name="テキスト ボックス 82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4" name="直線コネクタ 82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5" name="テキスト ボックス 82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6" name="直線コネクタ 82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7" name="テキスト ボックス 82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8" name="直線コネクタ 82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9" name="テキスト ボックス 82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0" name="直線コネクタ 82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1" name="テキスト ボックス 83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833" name="直線コネクタ 832"/>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834"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835" name="直線コネクタ 834"/>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836"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837" name="直線コネクタ 836"/>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838" name="【庁舎】&#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839" name="フローチャート: 判断 838"/>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840" name="フローチャート: 判断 839"/>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41" name="フローチャート: 判断 840"/>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842" name="フローチャート: 判断 841"/>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3" name="テキスト ボックス 84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4" name="テキスト ボックス 84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5" name="テキスト ボックス 84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6" name="テキスト ボックス 84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7" name="テキスト ボックス 84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134801</xdr:rowOff>
    </xdr:from>
    <xdr:to>
      <xdr:col>116</xdr:col>
      <xdr:colOff>114300</xdr:colOff>
      <xdr:row>103</xdr:row>
      <xdr:rowOff>64951</xdr:rowOff>
    </xdr:to>
    <xdr:sp macro="" textlink="">
      <xdr:nvSpPr>
        <xdr:cNvPr id="848" name="楕円 847"/>
        <xdr:cNvSpPr/>
      </xdr:nvSpPr>
      <xdr:spPr>
        <a:xfrm>
          <a:off x="22110700" y="176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157678</xdr:rowOff>
    </xdr:from>
    <xdr:ext cx="469744" cy="259045"/>
    <xdr:sp macro="" textlink="">
      <xdr:nvSpPr>
        <xdr:cNvPr id="849" name="【庁舎】&#10;一人当たり面積該当値テキスト"/>
        <xdr:cNvSpPr txBox="1"/>
      </xdr:nvSpPr>
      <xdr:spPr>
        <a:xfrm>
          <a:off x="22199600" y="1747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146231</xdr:rowOff>
    </xdr:from>
    <xdr:to>
      <xdr:col>112</xdr:col>
      <xdr:colOff>38100</xdr:colOff>
      <xdr:row>103</xdr:row>
      <xdr:rowOff>76381</xdr:rowOff>
    </xdr:to>
    <xdr:sp macro="" textlink="">
      <xdr:nvSpPr>
        <xdr:cNvPr id="850" name="楕円 849"/>
        <xdr:cNvSpPr/>
      </xdr:nvSpPr>
      <xdr:spPr>
        <a:xfrm>
          <a:off x="212725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14151</xdr:rowOff>
    </xdr:from>
    <xdr:to>
      <xdr:col>116</xdr:col>
      <xdr:colOff>63500</xdr:colOff>
      <xdr:row>103</xdr:row>
      <xdr:rowOff>25581</xdr:rowOff>
    </xdr:to>
    <xdr:cxnSp macro="">
      <xdr:nvCxnSpPr>
        <xdr:cNvPr id="851" name="直線コネクタ 850"/>
        <xdr:cNvCxnSpPr/>
      </xdr:nvCxnSpPr>
      <xdr:spPr>
        <a:xfrm flipV="1">
          <a:off x="21323300" y="17673501"/>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165826</xdr:rowOff>
    </xdr:from>
    <xdr:to>
      <xdr:col>107</xdr:col>
      <xdr:colOff>101600</xdr:colOff>
      <xdr:row>103</xdr:row>
      <xdr:rowOff>95976</xdr:rowOff>
    </xdr:to>
    <xdr:sp macro="" textlink="">
      <xdr:nvSpPr>
        <xdr:cNvPr id="852" name="楕円 851"/>
        <xdr:cNvSpPr/>
      </xdr:nvSpPr>
      <xdr:spPr>
        <a:xfrm>
          <a:off x="20383500" y="176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25581</xdr:rowOff>
    </xdr:from>
    <xdr:to>
      <xdr:col>111</xdr:col>
      <xdr:colOff>177800</xdr:colOff>
      <xdr:row>103</xdr:row>
      <xdr:rowOff>45176</xdr:rowOff>
    </xdr:to>
    <xdr:cxnSp macro="">
      <xdr:nvCxnSpPr>
        <xdr:cNvPr id="853" name="直線コネクタ 852"/>
        <xdr:cNvCxnSpPr/>
      </xdr:nvCxnSpPr>
      <xdr:spPr>
        <a:xfrm flipV="1">
          <a:off x="20434300" y="176849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9071</xdr:rowOff>
    </xdr:from>
    <xdr:to>
      <xdr:col>102</xdr:col>
      <xdr:colOff>165100</xdr:colOff>
      <xdr:row>103</xdr:row>
      <xdr:rowOff>110671</xdr:rowOff>
    </xdr:to>
    <xdr:sp macro="" textlink="">
      <xdr:nvSpPr>
        <xdr:cNvPr id="854" name="楕円 853"/>
        <xdr:cNvSpPr/>
      </xdr:nvSpPr>
      <xdr:spPr>
        <a:xfrm>
          <a:off x="1949450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45176</xdr:rowOff>
    </xdr:from>
    <xdr:to>
      <xdr:col>107</xdr:col>
      <xdr:colOff>50800</xdr:colOff>
      <xdr:row>103</xdr:row>
      <xdr:rowOff>59871</xdr:rowOff>
    </xdr:to>
    <xdr:cxnSp macro="">
      <xdr:nvCxnSpPr>
        <xdr:cNvPr id="855" name="直線コネクタ 854"/>
        <xdr:cNvCxnSpPr/>
      </xdr:nvCxnSpPr>
      <xdr:spPr>
        <a:xfrm flipV="1">
          <a:off x="19545300" y="1770452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11991</xdr:rowOff>
    </xdr:from>
    <xdr:ext cx="469744" cy="259045"/>
    <xdr:sp macro="" textlink="">
      <xdr:nvSpPr>
        <xdr:cNvPr id="856" name="n_1aveValue【庁舎】&#10;一人当たり面積"/>
        <xdr:cNvSpPr txBox="1"/>
      </xdr:nvSpPr>
      <xdr:spPr>
        <a:xfrm>
          <a:off x="210757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857" name="n_2aveValue【庁舎】&#10;一人当たり面積"/>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103432</xdr:rowOff>
    </xdr:from>
    <xdr:ext cx="469744" cy="259045"/>
    <xdr:sp macro="" textlink="">
      <xdr:nvSpPr>
        <xdr:cNvPr id="858" name="n_3aveValue【庁舎】&#10;一人当たり面積"/>
        <xdr:cNvSpPr txBox="1"/>
      </xdr:nvSpPr>
      <xdr:spPr>
        <a:xfrm>
          <a:off x="19310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92908</xdr:rowOff>
    </xdr:from>
    <xdr:ext cx="469744" cy="259045"/>
    <xdr:sp macro="" textlink="">
      <xdr:nvSpPr>
        <xdr:cNvPr id="859" name="n_1mainValue【庁舎】&#10;一人当たり面積"/>
        <xdr:cNvSpPr txBox="1"/>
      </xdr:nvSpPr>
      <xdr:spPr>
        <a:xfrm>
          <a:off x="21075727" y="1740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112503</xdr:rowOff>
    </xdr:from>
    <xdr:ext cx="469744" cy="259045"/>
    <xdr:sp macro="" textlink="">
      <xdr:nvSpPr>
        <xdr:cNvPr id="860" name="n_2mainValue【庁舎】&#10;一人当たり面積"/>
        <xdr:cNvSpPr txBox="1"/>
      </xdr:nvSpPr>
      <xdr:spPr>
        <a:xfrm>
          <a:off x="20199427" y="1742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127198</xdr:rowOff>
    </xdr:from>
    <xdr:ext cx="469744" cy="259045"/>
    <xdr:sp macro="" textlink="">
      <xdr:nvSpPr>
        <xdr:cNvPr id="861" name="n_3mainValue【庁舎】&#10;一人当たり面積"/>
        <xdr:cNvSpPr txBox="1"/>
      </xdr:nvSpPr>
      <xdr:spPr>
        <a:xfrm>
          <a:off x="19310427" y="1744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類似団体と比較して特に有形固定資産減価償却率が高くなっている施設は、図書館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一般廃棄物処理施設であり、特に低くなっている施設は、</a:t>
          </a:r>
          <a:r>
            <a:rPr kumimoji="1" lang="ja-JP" altLang="en-US" sz="1100">
              <a:solidFill>
                <a:schemeClr val="dk1"/>
              </a:solidFill>
              <a:effectLst/>
              <a:latin typeface="+mn-lt"/>
              <a:ea typeface="+mn-ea"/>
              <a:cs typeface="+mn-cs"/>
            </a:rPr>
            <a:t>体育館・プール、市民会館、</a:t>
          </a:r>
          <a:r>
            <a:rPr kumimoji="1" lang="ja-JP" altLang="ja-JP" sz="1100">
              <a:solidFill>
                <a:schemeClr val="dk1"/>
              </a:solidFill>
              <a:effectLst/>
              <a:latin typeface="+mn-lt"/>
              <a:ea typeface="+mn-ea"/>
              <a:cs typeface="+mn-cs"/>
            </a:rPr>
            <a:t>庁舎である。</a:t>
          </a:r>
          <a:endParaRPr lang="ja-JP" altLang="ja-JP" sz="1400">
            <a:effectLst/>
          </a:endParaRPr>
        </a:p>
        <a:p>
          <a:r>
            <a:rPr kumimoji="1" lang="ja-JP" altLang="ja-JP" sz="1100">
              <a:solidFill>
                <a:schemeClr val="dk1"/>
              </a:solidFill>
              <a:effectLst/>
              <a:latin typeface="+mn-lt"/>
              <a:ea typeface="+mn-ea"/>
              <a:cs typeface="+mn-cs"/>
            </a:rPr>
            <a:t>図書館については、昭和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代に建築されており、図書館整備計画に基づき、新しい施設を現在建設中である。また、新しい施設を建設することにより、維持管理に要する経費の減少が見込まれる。今後は、維持管理にかかる経費の増加に留意しつつ、引き続き環境の整備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election activeCell="BG34" sqref="BG34:BU34"/>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26883965</v>
      </c>
      <c r="BO4" s="392"/>
      <c r="BP4" s="392"/>
      <c r="BQ4" s="392"/>
      <c r="BR4" s="392"/>
      <c r="BS4" s="392"/>
      <c r="BT4" s="392"/>
      <c r="BU4" s="393"/>
      <c r="BV4" s="391">
        <v>26665833</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7</v>
      </c>
      <c r="CU4" s="398"/>
      <c r="CV4" s="398"/>
      <c r="CW4" s="398"/>
      <c r="CX4" s="398"/>
      <c r="CY4" s="398"/>
      <c r="CZ4" s="398"/>
      <c r="DA4" s="399"/>
      <c r="DB4" s="397">
        <v>9.1</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25517464</v>
      </c>
      <c r="BO5" s="429"/>
      <c r="BP5" s="429"/>
      <c r="BQ5" s="429"/>
      <c r="BR5" s="429"/>
      <c r="BS5" s="429"/>
      <c r="BT5" s="429"/>
      <c r="BU5" s="430"/>
      <c r="BV5" s="428">
        <v>24941385</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91.2</v>
      </c>
      <c r="CU5" s="426"/>
      <c r="CV5" s="426"/>
      <c r="CW5" s="426"/>
      <c r="CX5" s="426"/>
      <c r="CY5" s="426"/>
      <c r="CZ5" s="426"/>
      <c r="DA5" s="427"/>
      <c r="DB5" s="425">
        <v>89.1</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1366501</v>
      </c>
      <c r="BO6" s="429"/>
      <c r="BP6" s="429"/>
      <c r="BQ6" s="429"/>
      <c r="BR6" s="429"/>
      <c r="BS6" s="429"/>
      <c r="BT6" s="429"/>
      <c r="BU6" s="430"/>
      <c r="BV6" s="428">
        <v>1724448</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94.9</v>
      </c>
      <c r="CU6" s="466"/>
      <c r="CV6" s="466"/>
      <c r="CW6" s="466"/>
      <c r="CX6" s="466"/>
      <c r="CY6" s="466"/>
      <c r="CZ6" s="466"/>
      <c r="DA6" s="467"/>
      <c r="DB6" s="465">
        <v>92.7</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106</v>
      </c>
      <c r="AV7" s="461"/>
      <c r="AW7" s="461"/>
      <c r="AX7" s="461"/>
      <c r="AY7" s="462" t="s">
        <v>107</v>
      </c>
      <c r="AZ7" s="463"/>
      <c r="BA7" s="463"/>
      <c r="BB7" s="463"/>
      <c r="BC7" s="463"/>
      <c r="BD7" s="463"/>
      <c r="BE7" s="463"/>
      <c r="BF7" s="463"/>
      <c r="BG7" s="463"/>
      <c r="BH7" s="463"/>
      <c r="BI7" s="463"/>
      <c r="BJ7" s="463"/>
      <c r="BK7" s="463"/>
      <c r="BL7" s="463"/>
      <c r="BM7" s="464"/>
      <c r="BN7" s="428">
        <v>340018</v>
      </c>
      <c r="BO7" s="429"/>
      <c r="BP7" s="429"/>
      <c r="BQ7" s="429"/>
      <c r="BR7" s="429"/>
      <c r="BS7" s="429"/>
      <c r="BT7" s="429"/>
      <c r="BU7" s="430"/>
      <c r="BV7" s="428">
        <v>341270</v>
      </c>
      <c r="BW7" s="429"/>
      <c r="BX7" s="429"/>
      <c r="BY7" s="429"/>
      <c r="BZ7" s="429"/>
      <c r="CA7" s="429"/>
      <c r="CB7" s="429"/>
      <c r="CC7" s="430"/>
      <c r="CD7" s="431" t="s">
        <v>108</v>
      </c>
      <c r="CE7" s="432"/>
      <c r="CF7" s="432"/>
      <c r="CG7" s="432"/>
      <c r="CH7" s="432"/>
      <c r="CI7" s="432"/>
      <c r="CJ7" s="432"/>
      <c r="CK7" s="432"/>
      <c r="CL7" s="432"/>
      <c r="CM7" s="432"/>
      <c r="CN7" s="432"/>
      <c r="CO7" s="432"/>
      <c r="CP7" s="432"/>
      <c r="CQ7" s="432"/>
      <c r="CR7" s="432"/>
      <c r="CS7" s="433"/>
      <c r="CT7" s="428">
        <v>14726765</v>
      </c>
      <c r="CU7" s="429"/>
      <c r="CV7" s="429"/>
      <c r="CW7" s="429"/>
      <c r="CX7" s="429"/>
      <c r="CY7" s="429"/>
      <c r="CZ7" s="429"/>
      <c r="DA7" s="430"/>
      <c r="DB7" s="428">
        <v>15123143</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109</v>
      </c>
      <c r="AN8" s="458"/>
      <c r="AO8" s="458"/>
      <c r="AP8" s="458"/>
      <c r="AQ8" s="458"/>
      <c r="AR8" s="458"/>
      <c r="AS8" s="458"/>
      <c r="AT8" s="459"/>
      <c r="AU8" s="460" t="s">
        <v>110</v>
      </c>
      <c r="AV8" s="461"/>
      <c r="AW8" s="461"/>
      <c r="AX8" s="461"/>
      <c r="AY8" s="462" t="s">
        <v>111</v>
      </c>
      <c r="AZ8" s="463"/>
      <c r="BA8" s="463"/>
      <c r="BB8" s="463"/>
      <c r="BC8" s="463"/>
      <c r="BD8" s="463"/>
      <c r="BE8" s="463"/>
      <c r="BF8" s="463"/>
      <c r="BG8" s="463"/>
      <c r="BH8" s="463"/>
      <c r="BI8" s="463"/>
      <c r="BJ8" s="463"/>
      <c r="BK8" s="463"/>
      <c r="BL8" s="463"/>
      <c r="BM8" s="464"/>
      <c r="BN8" s="428">
        <v>1026483</v>
      </c>
      <c r="BO8" s="429"/>
      <c r="BP8" s="429"/>
      <c r="BQ8" s="429"/>
      <c r="BR8" s="429"/>
      <c r="BS8" s="429"/>
      <c r="BT8" s="429"/>
      <c r="BU8" s="430"/>
      <c r="BV8" s="428">
        <v>1383178</v>
      </c>
      <c r="BW8" s="429"/>
      <c r="BX8" s="429"/>
      <c r="BY8" s="429"/>
      <c r="BZ8" s="429"/>
      <c r="CA8" s="429"/>
      <c r="CB8" s="429"/>
      <c r="CC8" s="430"/>
      <c r="CD8" s="431" t="s">
        <v>112</v>
      </c>
      <c r="CE8" s="432"/>
      <c r="CF8" s="432"/>
      <c r="CG8" s="432"/>
      <c r="CH8" s="432"/>
      <c r="CI8" s="432"/>
      <c r="CJ8" s="432"/>
      <c r="CK8" s="432"/>
      <c r="CL8" s="432"/>
      <c r="CM8" s="432"/>
      <c r="CN8" s="432"/>
      <c r="CO8" s="432"/>
      <c r="CP8" s="432"/>
      <c r="CQ8" s="432"/>
      <c r="CR8" s="432"/>
      <c r="CS8" s="433"/>
      <c r="CT8" s="468">
        <v>0.27</v>
      </c>
      <c r="CU8" s="469"/>
      <c r="CV8" s="469"/>
      <c r="CW8" s="469"/>
      <c r="CX8" s="469"/>
      <c r="CY8" s="469"/>
      <c r="CZ8" s="469"/>
      <c r="DA8" s="470"/>
      <c r="DB8" s="468">
        <v>0.27</v>
      </c>
      <c r="DC8" s="469"/>
      <c r="DD8" s="469"/>
      <c r="DE8" s="469"/>
      <c r="DF8" s="469"/>
      <c r="DG8" s="469"/>
      <c r="DH8" s="469"/>
      <c r="DI8" s="470"/>
      <c r="DJ8" s="185"/>
      <c r="DK8" s="185"/>
      <c r="DL8" s="185"/>
      <c r="DM8" s="185"/>
      <c r="DN8" s="185"/>
      <c r="DO8" s="185"/>
    </row>
    <row r="9" spans="1:119" ht="18.75" customHeight="1" thickBot="1" x14ac:dyDescent="0.2">
      <c r="A9" s="186"/>
      <c r="B9" s="422" t="s">
        <v>113</v>
      </c>
      <c r="C9" s="423"/>
      <c r="D9" s="423"/>
      <c r="E9" s="423"/>
      <c r="F9" s="423"/>
      <c r="G9" s="423"/>
      <c r="H9" s="423"/>
      <c r="I9" s="423"/>
      <c r="J9" s="423"/>
      <c r="K9" s="471"/>
      <c r="L9" s="472" t="s">
        <v>114</v>
      </c>
      <c r="M9" s="473"/>
      <c r="N9" s="473"/>
      <c r="O9" s="473"/>
      <c r="P9" s="473"/>
      <c r="Q9" s="474"/>
      <c r="R9" s="475">
        <v>36584</v>
      </c>
      <c r="S9" s="476"/>
      <c r="T9" s="476"/>
      <c r="U9" s="476"/>
      <c r="V9" s="477"/>
      <c r="W9" s="385" t="s">
        <v>115</v>
      </c>
      <c r="X9" s="386"/>
      <c r="Y9" s="386"/>
      <c r="Z9" s="386"/>
      <c r="AA9" s="386"/>
      <c r="AB9" s="386"/>
      <c r="AC9" s="386"/>
      <c r="AD9" s="386"/>
      <c r="AE9" s="386"/>
      <c r="AF9" s="386"/>
      <c r="AG9" s="386"/>
      <c r="AH9" s="386"/>
      <c r="AI9" s="386"/>
      <c r="AJ9" s="386"/>
      <c r="AK9" s="386"/>
      <c r="AL9" s="387"/>
      <c r="AM9" s="457" t="s">
        <v>116</v>
      </c>
      <c r="AN9" s="458"/>
      <c r="AO9" s="458"/>
      <c r="AP9" s="458"/>
      <c r="AQ9" s="458"/>
      <c r="AR9" s="458"/>
      <c r="AS9" s="458"/>
      <c r="AT9" s="459"/>
      <c r="AU9" s="460" t="s">
        <v>110</v>
      </c>
      <c r="AV9" s="461"/>
      <c r="AW9" s="461"/>
      <c r="AX9" s="461"/>
      <c r="AY9" s="462" t="s">
        <v>117</v>
      </c>
      <c r="AZ9" s="463"/>
      <c r="BA9" s="463"/>
      <c r="BB9" s="463"/>
      <c r="BC9" s="463"/>
      <c r="BD9" s="463"/>
      <c r="BE9" s="463"/>
      <c r="BF9" s="463"/>
      <c r="BG9" s="463"/>
      <c r="BH9" s="463"/>
      <c r="BI9" s="463"/>
      <c r="BJ9" s="463"/>
      <c r="BK9" s="463"/>
      <c r="BL9" s="463"/>
      <c r="BM9" s="464"/>
      <c r="BN9" s="428">
        <v>-356695</v>
      </c>
      <c r="BO9" s="429"/>
      <c r="BP9" s="429"/>
      <c r="BQ9" s="429"/>
      <c r="BR9" s="429"/>
      <c r="BS9" s="429"/>
      <c r="BT9" s="429"/>
      <c r="BU9" s="430"/>
      <c r="BV9" s="428">
        <v>405240</v>
      </c>
      <c r="BW9" s="429"/>
      <c r="BX9" s="429"/>
      <c r="BY9" s="429"/>
      <c r="BZ9" s="429"/>
      <c r="CA9" s="429"/>
      <c r="CB9" s="429"/>
      <c r="CC9" s="430"/>
      <c r="CD9" s="431" t="s">
        <v>118</v>
      </c>
      <c r="CE9" s="432"/>
      <c r="CF9" s="432"/>
      <c r="CG9" s="432"/>
      <c r="CH9" s="432"/>
      <c r="CI9" s="432"/>
      <c r="CJ9" s="432"/>
      <c r="CK9" s="432"/>
      <c r="CL9" s="432"/>
      <c r="CM9" s="432"/>
      <c r="CN9" s="432"/>
      <c r="CO9" s="432"/>
      <c r="CP9" s="432"/>
      <c r="CQ9" s="432"/>
      <c r="CR9" s="432"/>
      <c r="CS9" s="433"/>
      <c r="CT9" s="425">
        <v>15.8</v>
      </c>
      <c r="CU9" s="426"/>
      <c r="CV9" s="426"/>
      <c r="CW9" s="426"/>
      <c r="CX9" s="426"/>
      <c r="CY9" s="426"/>
      <c r="CZ9" s="426"/>
      <c r="DA9" s="427"/>
      <c r="DB9" s="425">
        <v>16.5</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119</v>
      </c>
      <c r="M10" s="458"/>
      <c r="N10" s="458"/>
      <c r="O10" s="458"/>
      <c r="P10" s="458"/>
      <c r="Q10" s="459"/>
      <c r="R10" s="479">
        <v>39452</v>
      </c>
      <c r="S10" s="480"/>
      <c r="T10" s="480"/>
      <c r="U10" s="480"/>
      <c r="V10" s="481"/>
      <c r="W10" s="416"/>
      <c r="X10" s="417"/>
      <c r="Y10" s="417"/>
      <c r="Z10" s="417"/>
      <c r="AA10" s="417"/>
      <c r="AB10" s="417"/>
      <c r="AC10" s="417"/>
      <c r="AD10" s="417"/>
      <c r="AE10" s="417"/>
      <c r="AF10" s="417"/>
      <c r="AG10" s="417"/>
      <c r="AH10" s="417"/>
      <c r="AI10" s="417"/>
      <c r="AJ10" s="417"/>
      <c r="AK10" s="417"/>
      <c r="AL10" s="420"/>
      <c r="AM10" s="457" t="s">
        <v>120</v>
      </c>
      <c r="AN10" s="458"/>
      <c r="AO10" s="458"/>
      <c r="AP10" s="458"/>
      <c r="AQ10" s="458"/>
      <c r="AR10" s="458"/>
      <c r="AS10" s="458"/>
      <c r="AT10" s="459"/>
      <c r="AU10" s="460" t="s">
        <v>121</v>
      </c>
      <c r="AV10" s="461"/>
      <c r="AW10" s="461"/>
      <c r="AX10" s="461"/>
      <c r="AY10" s="462" t="s">
        <v>122</v>
      </c>
      <c r="AZ10" s="463"/>
      <c r="BA10" s="463"/>
      <c r="BB10" s="463"/>
      <c r="BC10" s="463"/>
      <c r="BD10" s="463"/>
      <c r="BE10" s="463"/>
      <c r="BF10" s="463"/>
      <c r="BG10" s="463"/>
      <c r="BH10" s="463"/>
      <c r="BI10" s="463"/>
      <c r="BJ10" s="463"/>
      <c r="BK10" s="463"/>
      <c r="BL10" s="463"/>
      <c r="BM10" s="464"/>
      <c r="BN10" s="428">
        <v>9703</v>
      </c>
      <c r="BO10" s="429"/>
      <c r="BP10" s="429"/>
      <c r="BQ10" s="429"/>
      <c r="BR10" s="429"/>
      <c r="BS10" s="429"/>
      <c r="BT10" s="429"/>
      <c r="BU10" s="430"/>
      <c r="BV10" s="428">
        <v>8137</v>
      </c>
      <c r="BW10" s="429"/>
      <c r="BX10" s="429"/>
      <c r="BY10" s="429"/>
      <c r="BZ10" s="429"/>
      <c r="CA10" s="429"/>
      <c r="CB10" s="429"/>
      <c r="CC10" s="430"/>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124</v>
      </c>
      <c r="M11" s="483"/>
      <c r="N11" s="483"/>
      <c r="O11" s="483"/>
      <c r="P11" s="483"/>
      <c r="Q11" s="484"/>
      <c r="R11" s="485" t="s">
        <v>125</v>
      </c>
      <c r="S11" s="486"/>
      <c r="T11" s="486"/>
      <c r="U11" s="486"/>
      <c r="V11" s="487"/>
      <c r="W11" s="416"/>
      <c r="X11" s="417"/>
      <c r="Y11" s="417"/>
      <c r="Z11" s="417"/>
      <c r="AA11" s="417"/>
      <c r="AB11" s="417"/>
      <c r="AC11" s="417"/>
      <c r="AD11" s="417"/>
      <c r="AE11" s="417"/>
      <c r="AF11" s="417"/>
      <c r="AG11" s="417"/>
      <c r="AH11" s="417"/>
      <c r="AI11" s="417"/>
      <c r="AJ11" s="417"/>
      <c r="AK11" s="417"/>
      <c r="AL11" s="420"/>
      <c r="AM11" s="457" t="s">
        <v>126</v>
      </c>
      <c r="AN11" s="458"/>
      <c r="AO11" s="458"/>
      <c r="AP11" s="458"/>
      <c r="AQ11" s="458"/>
      <c r="AR11" s="458"/>
      <c r="AS11" s="458"/>
      <c r="AT11" s="459"/>
      <c r="AU11" s="460" t="s">
        <v>127</v>
      </c>
      <c r="AV11" s="461"/>
      <c r="AW11" s="461"/>
      <c r="AX11" s="461"/>
      <c r="AY11" s="462" t="s">
        <v>128</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129</v>
      </c>
      <c r="CE11" s="432"/>
      <c r="CF11" s="432"/>
      <c r="CG11" s="432"/>
      <c r="CH11" s="432"/>
      <c r="CI11" s="432"/>
      <c r="CJ11" s="432"/>
      <c r="CK11" s="432"/>
      <c r="CL11" s="432"/>
      <c r="CM11" s="432"/>
      <c r="CN11" s="432"/>
      <c r="CO11" s="432"/>
      <c r="CP11" s="432"/>
      <c r="CQ11" s="432"/>
      <c r="CR11" s="432"/>
      <c r="CS11" s="433"/>
      <c r="CT11" s="468" t="s">
        <v>130</v>
      </c>
      <c r="CU11" s="469"/>
      <c r="CV11" s="469"/>
      <c r="CW11" s="469"/>
      <c r="CX11" s="469"/>
      <c r="CY11" s="469"/>
      <c r="CZ11" s="469"/>
      <c r="DA11" s="470"/>
      <c r="DB11" s="468" t="s">
        <v>131</v>
      </c>
      <c r="DC11" s="469"/>
      <c r="DD11" s="469"/>
      <c r="DE11" s="469"/>
      <c r="DF11" s="469"/>
      <c r="DG11" s="469"/>
      <c r="DH11" s="469"/>
      <c r="DI11" s="470"/>
      <c r="DJ11" s="185"/>
      <c r="DK11" s="185"/>
      <c r="DL11" s="185"/>
      <c r="DM11" s="185"/>
      <c r="DN11" s="185"/>
      <c r="DO11" s="185"/>
    </row>
    <row r="12" spans="1:119" ht="18.75" customHeight="1" x14ac:dyDescent="0.15">
      <c r="A12" s="186"/>
      <c r="B12" s="488" t="s">
        <v>132</v>
      </c>
      <c r="C12" s="489"/>
      <c r="D12" s="489"/>
      <c r="E12" s="489"/>
      <c r="F12" s="489"/>
      <c r="G12" s="489"/>
      <c r="H12" s="489"/>
      <c r="I12" s="489"/>
      <c r="J12" s="489"/>
      <c r="K12" s="490"/>
      <c r="L12" s="497" t="s">
        <v>133</v>
      </c>
      <c r="M12" s="498"/>
      <c r="N12" s="498"/>
      <c r="O12" s="498"/>
      <c r="P12" s="498"/>
      <c r="Q12" s="499"/>
      <c r="R12" s="500">
        <v>35995</v>
      </c>
      <c r="S12" s="501"/>
      <c r="T12" s="501"/>
      <c r="U12" s="501"/>
      <c r="V12" s="502"/>
      <c r="W12" s="503" t="s">
        <v>1</v>
      </c>
      <c r="X12" s="461"/>
      <c r="Y12" s="461"/>
      <c r="Z12" s="461"/>
      <c r="AA12" s="461"/>
      <c r="AB12" s="504"/>
      <c r="AC12" s="460" t="s">
        <v>134</v>
      </c>
      <c r="AD12" s="461"/>
      <c r="AE12" s="461"/>
      <c r="AF12" s="461"/>
      <c r="AG12" s="504"/>
      <c r="AH12" s="460" t="s">
        <v>135</v>
      </c>
      <c r="AI12" s="461"/>
      <c r="AJ12" s="461"/>
      <c r="AK12" s="461"/>
      <c r="AL12" s="505"/>
      <c r="AM12" s="457" t="s">
        <v>136</v>
      </c>
      <c r="AN12" s="458"/>
      <c r="AO12" s="458"/>
      <c r="AP12" s="458"/>
      <c r="AQ12" s="458"/>
      <c r="AR12" s="458"/>
      <c r="AS12" s="458"/>
      <c r="AT12" s="459"/>
      <c r="AU12" s="460" t="s">
        <v>137</v>
      </c>
      <c r="AV12" s="461"/>
      <c r="AW12" s="461"/>
      <c r="AX12" s="461"/>
      <c r="AY12" s="462" t="s">
        <v>138</v>
      </c>
      <c r="AZ12" s="463"/>
      <c r="BA12" s="463"/>
      <c r="BB12" s="463"/>
      <c r="BC12" s="463"/>
      <c r="BD12" s="463"/>
      <c r="BE12" s="463"/>
      <c r="BF12" s="463"/>
      <c r="BG12" s="463"/>
      <c r="BH12" s="463"/>
      <c r="BI12" s="463"/>
      <c r="BJ12" s="463"/>
      <c r="BK12" s="463"/>
      <c r="BL12" s="463"/>
      <c r="BM12" s="464"/>
      <c r="BN12" s="428">
        <v>882773</v>
      </c>
      <c r="BO12" s="429"/>
      <c r="BP12" s="429"/>
      <c r="BQ12" s="429"/>
      <c r="BR12" s="429"/>
      <c r="BS12" s="429"/>
      <c r="BT12" s="429"/>
      <c r="BU12" s="430"/>
      <c r="BV12" s="428">
        <v>300000</v>
      </c>
      <c r="BW12" s="429"/>
      <c r="BX12" s="429"/>
      <c r="BY12" s="429"/>
      <c r="BZ12" s="429"/>
      <c r="CA12" s="429"/>
      <c r="CB12" s="429"/>
      <c r="CC12" s="430"/>
      <c r="CD12" s="431" t="s">
        <v>139</v>
      </c>
      <c r="CE12" s="432"/>
      <c r="CF12" s="432"/>
      <c r="CG12" s="432"/>
      <c r="CH12" s="432"/>
      <c r="CI12" s="432"/>
      <c r="CJ12" s="432"/>
      <c r="CK12" s="432"/>
      <c r="CL12" s="432"/>
      <c r="CM12" s="432"/>
      <c r="CN12" s="432"/>
      <c r="CO12" s="432"/>
      <c r="CP12" s="432"/>
      <c r="CQ12" s="432"/>
      <c r="CR12" s="432"/>
      <c r="CS12" s="433"/>
      <c r="CT12" s="468" t="s">
        <v>140</v>
      </c>
      <c r="CU12" s="469"/>
      <c r="CV12" s="469"/>
      <c r="CW12" s="469"/>
      <c r="CX12" s="469"/>
      <c r="CY12" s="469"/>
      <c r="CZ12" s="469"/>
      <c r="DA12" s="470"/>
      <c r="DB12" s="468" t="s">
        <v>140</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141</v>
      </c>
      <c r="N13" s="517"/>
      <c r="O13" s="517"/>
      <c r="P13" s="517"/>
      <c r="Q13" s="518"/>
      <c r="R13" s="509">
        <v>35783</v>
      </c>
      <c r="S13" s="510"/>
      <c r="T13" s="510"/>
      <c r="U13" s="510"/>
      <c r="V13" s="511"/>
      <c r="W13" s="444" t="s">
        <v>142</v>
      </c>
      <c r="X13" s="445"/>
      <c r="Y13" s="445"/>
      <c r="Z13" s="445"/>
      <c r="AA13" s="445"/>
      <c r="AB13" s="435"/>
      <c r="AC13" s="479">
        <v>3576</v>
      </c>
      <c r="AD13" s="480"/>
      <c r="AE13" s="480"/>
      <c r="AF13" s="480"/>
      <c r="AG13" s="519"/>
      <c r="AH13" s="479">
        <v>3849</v>
      </c>
      <c r="AI13" s="480"/>
      <c r="AJ13" s="480"/>
      <c r="AK13" s="480"/>
      <c r="AL13" s="481"/>
      <c r="AM13" s="457" t="s">
        <v>143</v>
      </c>
      <c r="AN13" s="458"/>
      <c r="AO13" s="458"/>
      <c r="AP13" s="458"/>
      <c r="AQ13" s="458"/>
      <c r="AR13" s="458"/>
      <c r="AS13" s="458"/>
      <c r="AT13" s="459"/>
      <c r="AU13" s="460" t="s">
        <v>127</v>
      </c>
      <c r="AV13" s="461"/>
      <c r="AW13" s="461"/>
      <c r="AX13" s="461"/>
      <c r="AY13" s="462" t="s">
        <v>144</v>
      </c>
      <c r="AZ13" s="463"/>
      <c r="BA13" s="463"/>
      <c r="BB13" s="463"/>
      <c r="BC13" s="463"/>
      <c r="BD13" s="463"/>
      <c r="BE13" s="463"/>
      <c r="BF13" s="463"/>
      <c r="BG13" s="463"/>
      <c r="BH13" s="463"/>
      <c r="BI13" s="463"/>
      <c r="BJ13" s="463"/>
      <c r="BK13" s="463"/>
      <c r="BL13" s="463"/>
      <c r="BM13" s="464"/>
      <c r="BN13" s="428">
        <v>-1229765</v>
      </c>
      <c r="BO13" s="429"/>
      <c r="BP13" s="429"/>
      <c r="BQ13" s="429"/>
      <c r="BR13" s="429"/>
      <c r="BS13" s="429"/>
      <c r="BT13" s="429"/>
      <c r="BU13" s="430"/>
      <c r="BV13" s="428">
        <v>113377</v>
      </c>
      <c r="BW13" s="429"/>
      <c r="BX13" s="429"/>
      <c r="BY13" s="429"/>
      <c r="BZ13" s="429"/>
      <c r="CA13" s="429"/>
      <c r="CB13" s="429"/>
      <c r="CC13" s="430"/>
      <c r="CD13" s="431" t="s">
        <v>145</v>
      </c>
      <c r="CE13" s="432"/>
      <c r="CF13" s="432"/>
      <c r="CG13" s="432"/>
      <c r="CH13" s="432"/>
      <c r="CI13" s="432"/>
      <c r="CJ13" s="432"/>
      <c r="CK13" s="432"/>
      <c r="CL13" s="432"/>
      <c r="CM13" s="432"/>
      <c r="CN13" s="432"/>
      <c r="CO13" s="432"/>
      <c r="CP13" s="432"/>
      <c r="CQ13" s="432"/>
      <c r="CR13" s="432"/>
      <c r="CS13" s="433"/>
      <c r="CT13" s="425">
        <v>4.8</v>
      </c>
      <c r="CU13" s="426"/>
      <c r="CV13" s="426"/>
      <c r="CW13" s="426"/>
      <c r="CX13" s="426"/>
      <c r="CY13" s="426"/>
      <c r="CZ13" s="426"/>
      <c r="DA13" s="427"/>
      <c r="DB13" s="425">
        <v>4.8</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146</v>
      </c>
      <c r="M14" s="507"/>
      <c r="N14" s="507"/>
      <c r="O14" s="507"/>
      <c r="P14" s="507"/>
      <c r="Q14" s="508"/>
      <c r="R14" s="509">
        <v>36824</v>
      </c>
      <c r="S14" s="510"/>
      <c r="T14" s="510"/>
      <c r="U14" s="510"/>
      <c r="V14" s="511"/>
      <c r="W14" s="418"/>
      <c r="X14" s="419"/>
      <c r="Y14" s="419"/>
      <c r="Z14" s="419"/>
      <c r="AA14" s="419"/>
      <c r="AB14" s="408"/>
      <c r="AC14" s="512">
        <v>21.2</v>
      </c>
      <c r="AD14" s="513"/>
      <c r="AE14" s="513"/>
      <c r="AF14" s="513"/>
      <c r="AG14" s="514"/>
      <c r="AH14" s="512">
        <v>21.5</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147</v>
      </c>
      <c r="CE14" s="521"/>
      <c r="CF14" s="521"/>
      <c r="CG14" s="521"/>
      <c r="CH14" s="521"/>
      <c r="CI14" s="521"/>
      <c r="CJ14" s="521"/>
      <c r="CK14" s="521"/>
      <c r="CL14" s="521"/>
      <c r="CM14" s="521"/>
      <c r="CN14" s="521"/>
      <c r="CO14" s="521"/>
      <c r="CP14" s="521"/>
      <c r="CQ14" s="521"/>
      <c r="CR14" s="521"/>
      <c r="CS14" s="522"/>
      <c r="CT14" s="523" t="s">
        <v>148</v>
      </c>
      <c r="CU14" s="524"/>
      <c r="CV14" s="524"/>
      <c r="CW14" s="524"/>
      <c r="CX14" s="524"/>
      <c r="CY14" s="524"/>
      <c r="CZ14" s="524"/>
      <c r="DA14" s="525"/>
      <c r="DB14" s="523" t="s">
        <v>131</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149</v>
      </c>
      <c r="N15" s="517"/>
      <c r="O15" s="517"/>
      <c r="P15" s="517"/>
      <c r="Q15" s="518"/>
      <c r="R15" s="509">
        <v>36614</v>
      </c>
      <c r="S15" s="510"/>
      <c r="T15" s="510"/>
      <c r="U15" s="510"/>
      <c r="V15" s="511"/>
      <c r="W15" s="444" t="s">
        <v>150</v>
      </c>
      <c r="X15" s="445"/>
      <c r="Y15" s="445"/>
      <c r="Z15" s="445"/>
      <c r="AA15" s="445"/>
      <c r="AB15" s="435"/>
      <c r="AC15" s="479">
        <v>3168</v>
      </c>
      <c r="AD15" s="480"/>
      <c r="AE15" s="480"/>
      <c r="AF15" s="480"/>
      <c r="AG15" s="519"/>
      <c r="AH15" s="479">
        <v>3565</v>
      </c>
      <c r="AI15" s="480"/>
      <c r="AJ15" s="480"/>
      <c r="AK15" s="480"/>
      <c r="AL15" s="481"/>
      <c r="AM15" s="457"/>
      <c r="AN15" s="458"/>
      <c r="AO15" s="458"/>
      <c r="AP15" s="458"/>
      <c r="AQ15" s="458"/>
      <c r="AR15" s="458"/>
      <c r="AS15" s="458"/>
      <c r="AT15" s="459"/>
      <c r="AU15" s="460"/>
      <c r="AV15" s="461"/>
      <c r="AW15" s="461"/>
      <c r="AX15" s="461"/>
      <c r="AY15" s="388" t="s">
        <v>151</v>
      </c>
      <c r="AZ15" s="389"/>
      <c r="BA15" s="389"/>
      <c r="BB15" s="389"/>
      <c r="BC15" s="389"/>
      <c r="BD15" s="389"/>
      <c r="BE15" s="389"/>
      <c r="BF15" s="389"/>
      <c r="BG15" s="389"/>
      <c r="BH15" s="389"/>
      <c r="BI15" s="389"/>
      <c r="BJ15" s="389"/>
      <c r="BK15" s="389"/>
      <c r="BL15" s="389"/>
      <c r="BM15" s="390"/>
      <c r="BN15" s="391">
        <v>3460094</v>
      </c>
      <c r="BO15" s="392"/>
      <c r="BP15" s="392"/>
      <c r="BQ15" s="392"/>
      <c r="BR15" s="392"/>
      <c r="BS15" s="392"/>
      <c r="BT15" s="392"/>
      <c r="BU15" s="393"/>
      <c r="BV15" s="391">
        <v>3496894</v>
      </c>
      <c r="BW15" s="392"/>
      <c r="BX15" s="392"/>
      <c r="BY15" s="392"/>
      <c r="BZ15" s="392"/>
      <c r="CA15" s="392"/>
      <c r="CB15" s="392"/>
      <c r="CC15" s="393"/>
      <c r="CD15" s="526" t="s">
        <v>152</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153</v>
      </c>
      <c r="M16" s="537"/>
      <c r="N16" s="537"/>
      <c r="O16" s="537"/>
      <c r="P16" s="537"/>
      <c r="Q16" s="538"/>
      <c r="R16" s="529" t="s">
        <v>154</v>
      </c>
      <c r="S16" s="530"/>
      <c r="T16" s="530"/>
      <c r="U16" s="530"/>
      <c r="V16" s="531"/>
      <c r="W16" s="418"/>
      <c r="X16" s="419"/>
      <c r="Y16" s="419"/>
      <c r="Z16" s="419"/>
      <c r="AA16" s="419"/>
      <c r="AB16" s="408"/>
      <c r="AC16" s="512">
        <v>18.8</v>
      </c>
      <c r="AD16" s="513"/>
      <c r="AE16" s="513"/>
      <c r="AF16" s="513"/>
      <c r="AG16" s="514"/>
      <c r="AH16" s="512">
        <v>19.899999999999999</v>
      </c>
      <c r="AI16" s="513"/>
      <c r="AJ16" s="513"/>
      <c r="AK16" s="513"/>
      <c r="AL16" s="515"/>
      <c r="AM16" s="457"/>
      <c r="AN16" s="458"/>
      <c r="AO16" s="458"/>
      <c r="AP16" s="458"/>
      <c r="AQ16" s="458"/>
      <c r="AR16" s="458"/>
      <c r="AS16" s="458"/>
      <c r="AT16" s="459"/>
      <c r="AU16" s="460"/>
      <c r="AV16" s="461"/>
      <c r="AW16" s="461"/>
      <c r="AX16" s="461"/>
      <c r="AY16" s="462" t="s">
        <v>155</v>
      </c>
      <c r="AZ16" s="463"/>
      <c r="BA16" s="463"/>
      <c r="BB16" s="463"/>
      <c r="BC16" s="463"/>
      <c r="BD16" s="463"/>
      <c r="BE16" s="463"/>
      <c r="BF16" s="463"/>
      <c r="BG16" s="463"/>
      <c r="BH16" s="463"/>
      <c r="BI16" s="463"/>
      <c r="BJ16" s="463"/>
      <c r="BK16" s="463"/>
      <c r="BL16" s="463"/>
      <c r="BM16" s="464"/>
      <c r="BN16" s="428">
        <v>12766090</v>
      </c>
      <c r="BO16" s="429"/>
      <c r="BP16" s="429"/>
      <c r="BQ16" s="429"/>
      <c r="BR16" s="429"/>
      <c r="BS16" s="429"/>
      <c r="BT16" s="429"/>
      <c r="BU16" s="430"/>
      <c r="BV16" s="428">
        <v>12760872</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156</v>
      </c>
      <c r="N17" s="533"/>
      <c r="O17" s="533"/>
      <c r="P17" s="533"/>
      <c r="Q17" s="534"/>
      <c r="R17" s="529" t="s">
        <v>157</v>
      </c>
      <c r="S17" s="530"/>
      <c r="T17" s="530"/>
      <c r="U17" s="530"/>
      <c r="V17" s="531"/>
      <c r="W17" s="444" t="s">
        <v>158</v>
      </c>
      <c r="X17" s="445"/>
      <c r="Y17" s="445"/>
      <c r="Z17" s="445"/>
      <c r="AA17" s="445"/>
      <c r="AB17" s="435"/>
      <c r="AC17" s="479">
        <v>10139</v>
      </c>
      <c r="AD17" s="480"/>
      <c r="AE17" s="480"/>
      <c r="AF17" s="480"/>
      <c r="AG17" s="519"/>
      <c r="AH17" s="479">
        <v>10476</v>
      </c>
      <c r="AI17" s="480"/>
      <c r="AJ17" s="480"/>
      <c r="AK17" s="480"/>
      <c r="AL17" s="481"/>
      <c r="AM17" s="457"/>
      <c r="AN17" s="458"/>
      <c r="AO17" s="458"/>
      <c r="AP17" s="458"/>
      <c r="AQ17" s="458"/>
      <c r="AR17" s="458"/>
      <c r="AS17" s="458"/>
      <c r="AT17" s="459"/>
      <c r="AU17" s="460"/>
      <c r="AV17" s="461"/>
      <c r="AW17" s="461"/>
      <c r="AX17" s="461"/>
      <c r="AY17" s="462" t="s">
        <v>159</v>
      </c>
      <c r="AZ17" s="463"/>
      <c r="BA17" s="463"/>
      <c r="BB17" s="463"/>
      <c r="BC17" s="463"/>
      <c r="BD17" s="463"/>
      <c r="BE17" s="463"/>
      <c r="BF17" s="463"/>
      <c r="BG17" s="463"/>
      <c r="BH17" s="463"/>
      <c r="BI17" s="463"/>
      <c r="BJ17" s="463"/>
      <c r="BK17" s="463"/>
      <c r="BL17" s="463"/>
      <c r="BM17" s="464"/>
      <c r="BN17" s="428">
        <v>4321790</v>
      </c>
      <c r="BO17" s="429"/>
      <c r="BP17" s="429"/>
      <c r="BQ17" s="429"/>
      <c r="BR17" s="429"/>
      <c r="BS17" s="429"/>
      <c r="BT17" s="429"/>
      <c r="BU17" s="430"/>
      <c r="BV17" s="428">
        <v>4371911</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160</v>
      </c>
      <c r="C18" s="471"/>
      <c r="D18" s="471"/>
      <c r="E18" s="540"/>
      <c r="F18" s="540"/>
      <c r="G18" s="540"/>
      <c r="H18" s="540"/>
      <c r="I18" s="540"/>
      <c r="J18" s="540"/>
      <c r="K18" s="540"/>
      <c r="L18" s="541">
        <v>603.14</v>
      </c>
      <c r="M18" s="541"/>
      <c r="N18" s="541"/>
      <c r="O18" s="541"/>
      <c r="P18" s="541"/>
      <c r="Q18" s="541"/>
      <c r="R18" s="542"/>
      <c r="S18" s="542"/>
      <c r="T18" s="542"/>
      <c r="U18" s="542"/>
      <c r="V18" s="543"/>
      <c r="W18" s="446"/>
      <c r="X18" s="447"/>
      <c r="Y18" s="447"/>
      <c r="Z18" s="447"/>
      <c r="AA18" s="447"/>
      <c r="AB18" s="438"/>
      <c r="AC18" s="544">
        <v>60.1</v>
      </c>
      <c r="AD18" s="545"/>
      <c r="AE18" s="545"/>
      <c r="AF18" s="545"/>
      <c r="AG18" s="546"/>
      <c r="AH18" s="544">
        <v>58.6</v>
      </c>
      <c r="AI18" s="545"/>
      <c r="AJ18" s="545"/>
      <c r="AK18" s="545"/>
      <c r="AL18" s="547"/>
      <c r="AM18" s="457"/>
      <c r="AN18" s="458"/>
      <c r="AO18" s="458"/>
      <c r="AP18" s="458"/>
      <c r="AQ18" s="458"/>
      <c r="AR18" s="458"/>
      <c r="AS18" s="458"/>
      <c r="AT18" s="459"/>
      <c r="AU18" s="460"/>
      <c r="AV18" s="461"/>
      <c r="AW18" s="461"/>
      <c r="AX18" s="461"/>
      <c r="AY18" s="462" t="s">
        <v>161</v>
      </c>
      <c r="AZ18" s="463"/>
      <c r="BA18" s="463"/>
      <c r="BB18" s="463"/>
      <c r="BC18" s="463"/>
      <c r="BD18" s="463"/>
      <c r="BE18" s="463"/>
      <c r="BF18" s="463"/>
      <c r="BG18" s="463"/>
      <c r="BH18" s="463"/>
      <c r="BI18" s="463"/>
      <c r="BJ18" s="463"/>
      <c r="BK18" s="463"/>
      <c r="BL18" s="463"/>
      <c r="BM18" s="464"/>
      <c r="BN18" s="428">
        <v>13583890</v>
      </c>
      <c r="BO18" s="429"/>
      <c r="BP18" s="429"/>
      <c r="BQ18" s="429"/>
      <c r="BR18" s="429"/>
      <c r="BS18" s="429"/>
      <c r="BT18" s="429"/>
      <c r="BU18" s="430"/>
      <c r="BV18" s="428">
        <v>13562197</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162</v>
      </c>
      <c r="C19" s="471"/>
      <c r="D19" s="471"/>
      <c r="E19" s="540"/>
      <c r="F19" s="540"/>
      <c r="G19" s="540"/>
      <c r="H19" s="540"/>
      <c r="I19" s="540"/>
      <c r="J19" s="540"/>
      <c r="K19" s="540"/>
      <c r="L19" s="548">
        <v>61</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163</v>
      </c>
      <c r="AZ19" s="463"/>
      <c r="BA19" s="463"/>
      <c r="BB19" s="463"/>
      <c r="BC19" s="463"/>
      <c r="BD19" s="463"/>
      <c r="BE19" s="463"/>
      <c r="BF19" s="463"/>
      <c r="BG19" s="463"/>
      <c r="BH19" s="463"/>
      <c r="BI19" s="463"/>
      <c r="BJ19" s="463"/>
      <c r="BK19" s="463"/>
      <c r="BL19" s="463"/>
      <c r="BM19" s="464"/>
      <c r="BN19" s="428">
        <v>17699305</v>
      </c>
      <c r="BO19" s="429"/>
      <c r="BP19" s="429"/>
      <c r="BQ19" s="429"/>
      <c r="BR19" s="429"/>
      <c r="BS19" s="429"/>
      <c r="BT19" s="429"/>
      <c r="BU19" s="430"/>
      <c r="BV19" s="428">
        <v>17651766</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164</v>
      </c>
      <c r="C20" s="471"/>
      <c r="D20" s="471"/>
      <c r="E20" s="540"/>
      <c r="F20" s="540"/>
      <c r="G20" s="540"/>
      <c r="H20" s="540"/>
      <c r="I20" s="540"/>
      <c r="J20" s="540"/>
      <c r="K20" s="540"/>
      <c r="L20" s="548">
        <v>14326</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165</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166</v>
      </c>
      <c r="C22" s="563"/>
      <c r="D22" s="564"/>
      <c r="E22" s="440" t="s">
        <v>1</v>
      </c>
      <c r="F22" s="445"/>
      <c r="G22" s="445"/>
      <c r="H22" s="445"/>
      <c r="I22" s="445"/>
      <c r="J22" s="445"/>
      <c r="K22" s="435"/>
      <c r="L22" s="440" t="s">
        <v>167</v>
      </c>
      <c r="M22" s="445"/>
      <c r="N22" s="445"/>
      <c r="O22" s="445"/>
      <c r="P22" s="435"/>
      <c r="Q22" s="571" t="s">
        <v>168</v>
      </c>
      <c r="R22" s="572"/>
      <c r="S22" s="572"/>
      <c r="T22" s="572"/>
      <c r="U22" s="572"/>
      <c r="V22" s="573"/>
      <c r="W22" s="577" t="s">
        <v>169</v>
      </c>
      <c r="X22" s="563"/>
      <c r="Y22" s="564"/>
      <c r="Z22" s="440" t="s">
        <v>1</v>
      </c>
      <c r="AA22" s="445"/>
      <c r="AB22" s="445"/>
      <c r="AC22" s="445"/>
      <c r="AD22" s="445"/>
      <c r="AE22" s="445"/>
      <c r="AF22" s="445"/>
      <c r="AG22" s="435"/>
      <c r="AH22" s="590" t="s">
        <v>170</v>
      </c>
      <c r="AI22" s="445"/>
      <c r="AJ22" s="445"/>
      <c r="AK22" s="445"/>
      <c r="AL22" s="435"/>
      <c r="AM22" s="590" t="s">
        <v>171</v>
      </c>
      <c r="AN22" s="591"/>
      <c r="AO22" s="591"/>
      <c r="AP22" s="591"/>
      <c r="AQ22" s="591"/>
      <c r="AR22" s="592"/>
      <c r="AS22" s="571" t="s">
        <v>168</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172</v>
      </c>
      <c r="AZ23" s="389"/>
      <c r="BA23" s="389"/>
      <c r="BB23" s="389"/>
      <c r="BC23" s="389"/>
      <c r="BD23" s="389"/>
      <c r="BE23" s="389"/>
      <c r="BF23" s="389"/>
      <c r="BG23" s="389"/>
      <c r="BH23" s="389"/>
      <c r="BI23" s="389"/>
      <c r="BJ23" s="389"/>
      <c r="BK23" s="389"/>
      <c r="BL23" s="389"/>
      <c r="BM23" s="390"/>
      <c r="BN23" s="428">
        <v>21953562</v>
      </c>
      <c r="BO23" s="429"/>
      <c r="BP23" s="429"/>
      <c r="BQ23" s="429"/>
      <c r="BR23" s="429"/>
      <c r="BS23" s="429"/>
      <c r="BT23" s="429"/>
      <c r="BU23" s="430"/>
      <c r="BV23" s="428">
        <v>23247461</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173</v>
      </c>
      <c r="F24" s="458"/>
      <c r="G24" s="458"/>
      <c r="H24" s="458"/>
      <c r="I24" s="458"/>
      <c r="J24" s="458"/>
      <c r="K24" s="459"/>
      <c r="L24" s="479">
        <v>1</v>
      </c>
      <c r="M24" s="480"/>
      <c r="N24" s="480"/>
      <c r="O24" s="480"/>
      <c r="P24" s="519"/>
      <c r="Q24" s="479">
        <v>7398</v>
      </c>
      <c r="R24" s="480"/>
      <c r="S24" s="480"/>
      <c r="T24" s="480"/>
      <c r="U24" s="480"/>
      <c r="V24" s="519"/>
      <c r="W24" s="578"/>
      <c r="X24" s="566"/>
      <c r="Y24" s="567"/>
      <c r="Z24" s="478" t="s">
        <v>174</v>
      </c>
      <c r="AA24" s="458"/>
      <c r="AB24" s="458"/>
      <c r="AC24" s="458"/>
      <c r="AD24" s="458"/>
      <c r="AE24" s="458"/>
      <c r="AF24" s="458"/>
      <c r="AG24" s="459"/>
      <c r="AH24" s="479">
        <v>464</v>
      </c>
      <c r="AI24" s="480"/>
      <c r="AJ24" s="480"/>
      <c r="AK24" s="480"/>
      <c r="AL24" s="519"/>
      <c r="AM24" s="479">
        <v>1585488</v>
      </c>
      <c r="AN24" s="480"/>
      <c r="AO24" s="480"/>
      <c r="AP24" s="480"/>
      <c r="AQ24" s="480"/>
      <c r="AR24" s="519"/>
      <c r="AS24" s="479">
        <v>3417</v>
      </c>
      <c r="AT24" s="480"/>
      <c r="AU24" s="480"/>
      <c r="AV24" s="480"/>
      <c r="AW24" s="480"/>
      <c r="AX24" s="481"/>
      <c r="AY24" s="598" t="s">
        <v>175</v>
      </c>
      <c r="AZ24" s="599"/>
      <c r="BA24" s="599"/>
      <c r="BB24" s="599"/>
      <c r="BC24" s="599"/>
      <c r="BD24" s="599"/>
      <c r="BE24" s="599"/>
      <c r="BF24" s="599"/>
      <c r="BG24" s="599"/>
      <c r="BH24" s="599"/>
      <c r="BI24" s="599"/>
      <c r="BJ24" s="599"/>
      <c r="BK24" s="599"/>
      <c r="BL24" s="599"/>
      <c r="BM24" s="600"/>
      <c r="BN24" s="428">
        <v>17033300</v>
      </c>
      <c r="BO24" s="429"/>
      <c r="BP24" s="429"/>
      <c r="BQ24" s="429"/>
      <c r="BR24" s="429"/>
      <c r="BS24" s="429"/>
      <c r="BT24" s="429"/>
      <c r="BU24" s="430"/>
      <c r="BV24" s="428">
        <v>17835442</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176</v>
      </c>
      <c r="F25" s="458"/>
      <c r="G25" s="458"/>
      <c r="H25" s="458"/>
      <c r="I25" s="458"/>
      <c r="J25" s="458"/>
      <c r="K25" s="459"/>
      <c r="L25" s="479">
        <v>1</v>
      </c>
      <c r="M25" s="480"/>
      <c r="N25" s="480"/>
      <c r="O25" s="480"/>
      <c r="P25" s="519"/>
      <c r="Q25" s="479">
        <v>6251</v>
      </c>
      <c r="R25" s="480"/>
      <c r="S25" s="480"/>
      <c r="T25" s="480"/>
      <c r="U25" s="480"/>
      <c r="V25" s="519"/>
      <c r="W25" s="578"/>
      <c r="X25" s="566"/>
      <c r="Y25" s="567"/>
      <c r="Z25" s="478" t="s">
        <v>177</v>
      </c>
      <c r="AA25" s="458"/>
      <c r="AB25" s="458"/>
      <c r="AC25" s="458"/>
      <c r="AD25" s="458"/>
      <c r="AE25" s="458"/>
      <c r="AF25" s="458"/>
      <c r="AG25" s="459"/>
      <c r="AH25" s="479">
        <v>85</v>
      </c>
      <c r="AI25" s="480"/>
      <c r="AJ25" s="480"/>
      <c r="AK25" s="480"/>
      <c r="AL25" s="519"/>
      <c r="AM25" s="479">
        <v>248710</v>
      </c>
      <c r="AN25" s="480"/>
      <c r="AO25" s="480"/>
      <c r="AP25" s="480"/>
      <c r="AQ25" s="480"/>
      <c r="AR25" s="519"/>
      <c r="AS25" s="479">
        <v>2926</v>
      </c>
      <c r="AT25" s="480"/>
      <c r="AU25" s="480"/>
      <c r="AV25" s="480"/>
      <c r="AW25" s="480"/>
      <c r="AX25" s="481"/>
      <c r="AY25" s="388" t="s">
        <v>178</v>
      </c>
      <c r="AZ25" s="389"/>
      <c r="BA25" s="389"/>
      <c r="BB25" s="389"/>
      <c r="BC25" s="389"/>
      <c r="BD25" s="389"/>
      <c r="BE25" s="389"/>
      <c r="BF25" s="389"/>
      <c r="BG25" s="389"/>
      <c r="BH25" s="389"/>
      <c r="BI25" s="389"/>
      <c r="BJ25" s="389"/>
      <c r="BK25" s="389"/>
      <c r="BL25" s="389"/>
      <c r="BM25" s="390"/>
      <c r="BN25" s="391">
        <v>3381759</v>
      </c>
      <c r="BO25" s="392"/>
      <c r="BP25" s="392"/>
      <c r="BQ25" s="392"/>
      <c r="BR25" s="392"/>
      <c r="BS25" s="392"/>
      <c r="BT25" s="392"/>
      <c r="BU25" s="393"/>
      <c r="BV25" s="391">
        <v>324029</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179</v>
      </c>
      <c r="F26" s="458"/>
      <c r="G26" s="458"/>
      <c r="H26" s="458"/>
      <c r="I26" s="458"/>
      <c r="J26" s="458"/>
      <c r="K26" s="459"/>
      <c r="L26" s="479">
        <v>1</v>
      </c>
      <c r="M26" s="480"/>
      <c r="N26" s="480"/>
      <c r="O26" s="480"/>
      <c r="P26" s="519"/>
      <c r="Q26" s="479">
        <v>5577</v>
      </c>
      <c r="R26" s="480"/>
      <c r="S26" s="480"/>
      <c r="T26" s="480"/>
      <c r="U26" s="480"/>
      <c r="V26" s="519"/>
      <c r="W26" s="578"/>
      <c r="X26" s="566"/>
      <c r="Y26" s="567"/>
      <c r="Z26" s="478" t="s">
        <v>180</v>
      </c>
      <c r="AA26" s="588"/>
      <c r="AB26" s="588"/>
      <c r="AC26" s="588"/>
      <c r="AD26" s="588"/>
      <c r="AE26" s="588"/>
      <c r="AF26" s="588"/>
      <c r="AG26" s="589"/>
      <c r="AH26" s="479">
        <v>15</v>
      </c>
      <c r="AI26" s="480"/>
      <c r="AJ26" s="480"/>
      <c r="AK26" s="480"/>
      <c r="AL26" s="519"/>
      <c r="AM26" s="479">
        <v>57735</v>
      </c>
      <c r="AN26" s="480"/>
      <c r="AO26" s="480"/>
      <c r="AP26" s="480"/>
      <c r="AQ26" s="480"/>
      <c r="AR26" s="519"/>
      <c r="AS26" s="479">
        <v>3849</v>
      </c>
      <c r="AT26" s="480"/>
      <c r="AU26" s="480"/>
      <c r="AV26" s="480"/>
      <c r="AW26" s="480"/>
      <c r="AX26" s="481"/>
      <c r="AY26" s="431" t="s">
        <v>181</v>
      </c>
      <c r="AZ26" s="432"/>
      <c r="BA26" s="432"/>
      <c r="BB26" s="432"/>
      <c r="BC26" s="432"/>
      <c r="BD26" s="432"/>
      <c r="BE26" s="432"/>
      <c r="BF26" s="432"/>
      <c r="BG26" s="432"/>
      <c r="BH26" s="432"/>
      <c r="BI26" s="432"/>
      <c r="BJ26" s="432"/>
      <c r="BK26" s="432"/>
      <c r="BL26" s="432"/>
      <c r="BM26" s="433"/>
      <c r="BN26" s="428" t="s">
        <v>130</v>
      </c>
      <c r="BO26" s="429"/>
      <c r="BP26" s="429"/>
      <c r="BQ26" s="429"/>
      <c r="BR26" s="429"/>
      <c r="BS26" s="429"/>
      <c r="BT26" s="429"/>
      <c r="BU26" s="430"/>
      <c r="BV26" s="428" t="s">
        <v>140</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182</v>
      </c>
      <c r="F27" s="458"/>
      <c r="G27" s="458"/>
      <c r="H27" s="458"/>
      <c r="I27" s="458"/>
      <c r="J27" s="458"/>
      <c r="K27" s="459"/>
      <c r="L27" s="479">
        <v>1</v>
      </c>
      <c r="M27" s="480"/>
      <c r="N27" s="480"/>
      <c r="O27" s="480"/>
      <c r="P27" s="519"/>
      <c r="Q27" s="479">
        <v>4000</v>
      </c>
      <c r="R27" s="480"/>
      <c r="S27" s="480"/>
      <c r="T27" s="480"/>
      <c r="U27" s="480"/>
      <c r="V27" s="519"/>
      <c r="W27" s="578"/>
      <c r="X27" s="566"/>
      <c r="Y27" s="567"/>
      <c r="Z27" s="478" t="s">
        <v>183</v>
      </c>
      <c r="AA27" s="458"/>
      <c r="AB27" s="458"/>
      <c r="AC27" s="458"/>
      <c r="AD27" s="458"/>
      <c r="AE27" s="458"/>
      <c r="AF27" s="458"/>
      <c r="AG27" s="459"/>
      <c r="AH27" s="479">
        <v>14</v>
      </c>
      <c r="AI27" s="480"/>
      <c r="AJ27" s="480"/>
      <c r="AK27" s="480"/>
      <c r="AL27" s="519"/>
      <c r="AM27" s="479">
        <v>52583</v>
      </c>
      <c r="AN27" s="480"/>
      <c r="AO27" s="480"/>
      <c r="AP27" s="480"/>
      <c r="AQ27" s="480"/>
      <c r="AR27" s="519"/>
      <c r="AS27" s="479">
        <v>3756</v>
      </c>
      <c r="AT27" s="480"/>
      <c r="AU27" s="480"/>
      <c r="AV27" s="480"/>
      <c r="AW27" s="480"/>
      <c r="AX27" s="481"/>
      <c r="AY27" s="520" t="s">
        <v>184</v>
      </c>
      <c r="AZ27" s="521"/>
      <c r="BA27" s="521"/>
      <c r="BB27" s="521"/>
      <c r="BC27" s="521"/>
      <c r="BD27" s="521"/>
      <c r="BE27" s="521"/>
      <c r="BF27" s="521"/>
      <c r="BG27" s="521"/>
      <c r="BH27" s="521"/>
      <c r="BI27" s="521"/>
      <c r="BJ27" s="521"/>
      <c r="BK27" s="521"/>
      <c r="BL27" s="521"/>
      <c r="BM27" s="522"/>
      <c r="BN27" s="601">
        <v>570630</v>
      </c>
      <c r="BO27" s="602"/>
      <c r="BP27" s="602"/>
      <c r="BQ27" s="602"/>
      <c r="BR27" s="602"/>
      <c r="BS27" s="602"/>
      <c r="BT27" s="602"/>
      <c r="BU27" s="603"/>
      <c r="BV27" s="601">
        <v>570630</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185</v>
      </c>
      <c r="F28" s="458"/>
      <c r="G28" s="458"/>
      <c r="H28" s="458"/>
      <c r="I28" s="458"/>
      <c r="J28" s="458"/>
      <c r="K28" s="459"/>
      <c r="L28" s="479">
        <v>1</v>
      </c>
      <c r="M28" s="480"/>
      <c r="N28" s="480"/>
      <c r="O28" s="480"/>
      <c r="P28" s="519"/>
      <c r="Q28" s="479">
        <v>3600</v>
      </c>
      <c r="R28" s="480"/>
      <c r="S28" s="480"/>
      <c r="T28" s="480"/>
      <c r="U28" s="480"/>
      <c r="V28" s="519"/>
      <c r="W28" s="578"/>
      <c r="X28" s="566"/>
      <c r="Y28" s="567"/>
      <c r="Z28" s="478" t="s">
        <v>186</v>
      </c>
      <c r="AA28" s="458"/>
      <c r="AB28" s="458"/>
      <c r="AC28" s="458"/>
      <c r="AD28" s="458"/>
      <c r="AE28" s="458"/>
      <c r="AF28" s="458"/>
      <c r="AG28" s="459"/>
      <c r="AH28" s="479" t="s">
        <v>140</v>
      </c>
      <c r="AI28" s="480"/>
      <c r="AJ28" s="480"/>
      <c r="AK28" s="480"/>
      <c r="AL28" s="519"/>
      <c r="AM28" s="479" t="s">
        <v>140</v>
      </c>
      <c r="AN28" s="480"/>
      <c r="AO28" s="480"/>
      <c r="AP28" s="480"/>
      <c r="AQ28" s="480"/>
      <c r="AR28" s="519"/>
      <c r="AS28" s="479" t="s">
        <v>148</v>
      </c>
      <c r="AT28" s="480"/>
      <c r="AU28" s="480"/>
      <c r="AV28" s="480"/>
      <c r="AW28" s="480"/>
      <c r="AX28" s="481"/>
      <c r="AY28" s="604" t="s">
        <v>187</v>
      </c>
      <c r="AZ28" s="605"/>
      <c r="BA28" s="605"/>
      <c r="BB28" s="606"/>
      <c r="BC28" s="388" t="s">
        <v>48</v>
      </c>
      <c r="BD28" s="389"/>
      <c r="BE28" s="389"/>
      <c r="BF28" s="389"/>
      <c r="BG28" s="389"/>
      <c r="BH28" s="389"/>
      <c r="BI28" s="389"/>
      <c r="BJ28" s="389"/>
      <c r="BK28" s="389"/>
      <c r="BL28" s="389"/>
      <c r="BM28" s="390"/>
      <c r="BN28" s="391">
        <v>5991431</v>
      </c>
      <c r="BO28" s="392"/>
      <c r="BP28" s="392"/>
      <c r="BQ28" s="392"/>
      <c r="BR28" s="392"/>
      <c r="BS28" s="392"/>
      <c r="BT28" s="392"/>
      <c r="BU28" s="393"/>
      <c r="BV28" s="391">
        <v>6172912</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188</v>
      </c>
      <c r="F29" s="458"/>
      <c r="G29" s="458"/>
      <c r="H29" s="458"/>
      <c r="I29" s="458"/>
      <c r="J29" s="458"/>
      <c r="K29" s="459"/>
      <c r="L29" s="479">
        <v>16</v>
      </c>
      <c r="M29" s="480"/>
      <c r="N29" s="480"/>
      <c r="O29" s="480"/>
      <c r="P29" s="519"/>
      <c r="Q29" s="479">
        <v>3400</v>
      </c>
      <c r="R29" s="480"/>
      <c r="S29" s="480"/>
      <c r="T29" s="480"/>
      <c r="U29" s="480"/>
      <c r="V29" s="519"/>
      <c r="W29" s="579"/>
      <c r="X29" s="580"/>
      <c r="Y29" s="581"/>
      <c r="Z29" s="478" t="s">
        <v>189</v>
      </c>
      <c r="AA29" s="458"/>
      <c r="AB29" s="458"/>
      <c r="AC29" s="458"/>
      <c r="AD29" s="458"/>
      <c r="AE29" s="458"/>
      <c r="AF29" s="458"/>
      <c r="AG29" s="459"/>
      <c r="AH29" s="479">
        <v>478</v>
      </c>
      <c r="AI29" s="480"/>
      <c r="AJ29" s="480"/>
      <c r="AK29" s="480"/>
      <c r="AL29" s="519"/>
      <c r="AM29" s="479">
        <v>1638071</v>
      </c>
      <c r="AN29" s="480"/>
      <c r="AO29" s="480"/>
      <c r="AP29" s="480"/>
      <c r="AQ29" s="480"/>
      <c r="AR29" s="519"/>
      <c r="AS29" s="479">
        <v>3427</v>
      </c>
      <c r="AT29" s="480"/>
      <c r="AU29" s="480"/>
      <c r="AV29" s="480"/>
      <c r="AW29" s="480"/>
      <c r="AX29" s="481"/>
      <c r="AY29" s="607"/>
      <c r="AZ29" s="608"/>
      <c r="BA29" s="608"/>
      <c r="BB29" s="609"/>
      <c r="BC29" s="462" t="s">
        <v>190</v>
      </c>
      <c r="BD29" s="463"/>
      <c r="BE29" s="463"/>
      <c r="BF29" s="463"/>
      <c r="BG29" s="463"/>
      <c r="BH29" s="463"/>
      <c r="BI29" s="463"/>
      <c r="BJ29" s="463"/>
      <c r="BK29" s="463"/>
      <c r="BL29" s="463"/>
      <c r="BM29" s="464"/>
      <c r="BN29" s="428">
        <v>1776447</v>
      </c>
      <c r="BO29" s="429"/>
      <c r="BP29" s="429"/>
      <c r="BQ29" s="429"/>
      <c r="BR29" s="429"/>
      <c r="BS29" s="429"/>
      <c r="BT29" s="429"/>
      <c r="BU29" s="430"/>
      <c r="BV29" s="428">
        <v>1806632</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191</v>
      </c>
      <c r="X30" s="586"/>
      <c r="Y30" s="586"/>
      <c r="Z30" s="586"/>
      <c r="AA30" s="586"/>
      <c r="AB30" s="586"/>
      <c r="AC30" s="586"/>
      <c r="AD30" s="586"/>
      <c r="AE30" s="586"/>
      <c r="AF30" s="586"/>
      <c r="AG30" s="587"/>
      <c r="AH30" s="544">
        <v>100.6</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11729818</v>
      </c>
      <c r="BO30" s="602"/>
      <c r="BP30" s="602"/>
      <c r="BQ30" s="602"/>
      <c r="BR30" s="602"/>
      <c r="BS30" s="602"/>
      <c r="BT30" s="602"/>
      <c r="BU30" s="603"/>
      <c r="BV30" s="601">
        <v>11431880</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198</v>
      </c>
      <c r="D33" s="452"/>
      <c r="E33" s="417" t="s">
        <v>199</v>
      </c>
      <c r="F33" s="417"/>
      <c r="G33" s="417"/>
      <c r="H33" s="417"/>
      <c r="I33" s="417"/>
      <c r="J33" s="417"/>
      <c r="K33" s="417"/>
      <c r="L33" s="417"/>
      <c r="M33" s="417"/>
      <c r="N33" s="417"/>
      <c r="O33" s="417"/>
      <c r="P33" s="417"/>
      <c r="Q33" s="417"/>
      <c r="R33" s="417"/>
      <c r="S33" s="417"/>
      <c r="T33" s="215"/>
      <c r="U33" s="452" t="s">
        <v>198</v>
      </c>
      <c r="V33" s="452"/>
      <c r="W33" s="417" t="s">
        <v>200</v>
      </c>
      <c r="X33" s="417"/>
      <c r="Y33" s="417"/>
      <c r="Z33" s="417"/>
      <c r="AA33" s="417"/>
      <c r="AB33" s="417"/>
      <c r="AC33" s="417"/>
      <c r="AD33" s="417"/>
      <c r="AE33" s="417"/>
      <c r="AF33" s="417"/>
      <c r="AG33" s="417"/>
      <c r="AH33" s="417"/>
      <c r="AI33" s="417"/>
      <c r="AJ33" s="417"/>
      <c r="AK33" s="417"/>
      <c r="AL33" s="215"/>
      <c r="AM33" s="452" t="s">
        <v>198</v>
      </c>
      <c r="AN33" s="452"/>
      <c r="AO33" s="417" t="s">
        <v>199</v>
      </c>
      <c r="AP33" s="417"/>
      <c r="AQ33" s="417"/>
      <c r="AR33" s="417"/>
      <c r="AS33" s="417"/>
      <c r="AT33" s="417"/>
      <c r="AU33" s="417"/>
      <c r="AV33" s="417"/>
      <c r="AW33" s="417"/>
      <c r="AX33" s="417"/>
      <c r="AY33" s="417"/>
      <c r="AZ33" s="417"/>
      <c r="BA33" s="417"/>
      <c r="BB33" s="417"/>
      <c r="BC33" s="417"/>
      <c r="BD33" s="216"/>
      <c r="BE33" s="417" t="s">
        <v>201</v>
      </c>
      <c r="BF33" s="417"/>
      <c r="BG33" s="417" t="s">
        <v>202</v>
      </c>
      <c r="BH33" s="417"/>
      <c r="BI33" s="417"/>
      <c r="BJ33" s="417"/>
      <c r="BK33" s="417"/>
      <c r="BL33" s="417"/>
      <c r="BM33" s="417"/>
      <c r="BN33" s="417"/>
      <c r="BO33" s="417"/>
      <c r="BP33" s="417"/>
      <c r="BQ33" s="417"/>
      <c r="BR33" s="417"/>
      <c r="BS33" s="417"/>
      <c r="BT33" s="417"/>
      <c r="BU33" s="417"/>
      <c r="BV33" s="216"/>
      <c r="BW33" s="452" t="s">
        <v>201</v>
      </c>
      <c r="BX33" s="452"/>
      <c r="BY33" s="417" t="s">
        <v>203</v>
      </c>
      <c r="BZ33" s="417"/>
      <c r="CA33" s="417"/>
      <c r="CB33" s="417"/>
      <c r="CC33" s="417"/>
      <c r="CD33" s="417"/>
      <c r="CE33" s="417"/>
      <c r="CF33" s="417"/>
      <c r="CG33" s="417"/>
      <c r="CH33" s="417"/>
      <c r="CI33" s="417"/>
      <c r="CJ33" s="417"/>
      <c r="CK33" s="417"/>
      <c r="CL33" s="417"/>
      <c r="CM33" s="417"/>
      <c r="CN33" s="215"/>
      <c r="CO33" s="452" t="s">
        <v>198</v>
      </c>
      <c r="CP33" s="452"/>
      <c r="CQ33" s="417" t="s">
        <v>204</v>
      </c>
      <c r="CR33" s="417"/>
      <c r="CS33" s="417"/>
      <c r="CT33" s="417"/>
      <c r="CU33" s="417"/>
      <c r="CV33" s="417"/>
      <c r="CW33" s="417"/>
      <c r="CX33" s="417"/>
      <c r="CY33" s="417"/>
      <c r="CZ33" s="417"/>
      <c r="DA33" s="417"/>
      <c r="DB33" s="417"/>
      <c r="DC33" s="417"/>
      <c r="DD33" s="417"/>
      <c r="DE33" s="417"/>
      <c r="DF33" s="215"/>
      <c r="DG33" s="613" t="s">
        <v>205</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5</v>
      </c>
      <c r="AN34" s="614"/>
      <c r="AO34" s="615" t="str">
        <f>IF('各会計、関係団体の財政状況及び健全化判断比率'!B31="","",'各会計、関係団体の財政状況及び健全化判断比率'!B31)</f>
        <v>上水道特別会計</v>
      </c>
      <c r="AP34" s="615"/>
      <c r="AQ34" s="615"/>
      <c r="AR34" s="615"/>
      <c r="AS34" s="615"/>
      <c r="AT34" s="615"/>
      <c r="AU34" s="615"/>
      <c r="AV34" s="615"/>
      <c r="AW34" s="615"/>
      <c r="AX34" s="615"/>
      <c r="AY34" s="615"/>
      <c r="AZ34" s="615"/>
      <c r="BA34" s="615"/>
      <c r="BB34" s="615"/>
      <c r="BC34" s="615"/>
      <c r="BD34" s="213"/>
      <c r="BE34" s="614">
        <f>IF(BG34="","",MAX(C34:D43,U34:V43,AM34:AN43)+1)</f>
        <v>7</v>
      </c>
      <c r="BF34" s="614"/>
      <c r="BG34" s="615" t="str">
        <f>IF('各会計、関係団体の財政状況及び健全化判断比率'!B33="","",'各会計、関係団体の財政状況及び健全化判断比率'!B33)</f>
        <v>農業集落排水特別会計</v>
      </c>
      <c r="BH34" s="615"/>
      <c r="BI34" s="615"/>
      <c r="BJ34" s="615"/>
      <c r="BK34" s="615"/>
      <c r="BL34" s="615"/>
      <c r="BM34" s="615"/>
      <c r="BN34" s="615"/>
      <c r="BO34" s="615"/>
      <c r="BP34" s="615"/>
      <c r="BQ34" s="615"/>
      <c r="BR34" s="615"/>
      <c r="BS34" s="615"/>
      <c r="BT34" s="615"/>
      <c r="BU34" s="615"/>
      <c r="BV34" s="213"/>
      <c r="BW34" s="614">
        <f>IF(BY34="","",MAX(C34:D43,U34:V43,AM34:AN43,BE34:BF43)+1)</f>
        <v>12</v>
      </c>
      <c r="BX34" s="614"/>
      <c r="BY34" s="615" t="str">
        <f>IF('各会計、関係団体の財政状況及び健全化判断比率'!B68="","",'各会計、関係団体の財政状況及び健全化判断比率'!B68)</f>
        <v>大分県退職手当組合</v>
      </c>
      <c r="BZ34" s="615"/>
      <c r="CA34" s="615"/>
      <c r="CB34" s="615"/>
      <c r="CC34" s="615"/>
      <c r="CD34" s="615"/>
      <c r="CE34" s="615"/>
      <c r="CF34" s="615"/>
      <c r="CG34" s="615"/>
      <c r="CH34" s="615"/>
      <c r="CI34" s="615"/>
      <c r="CJ34" s="615"/>
      <c r="CK34" s="615"/>
      <c r="CL34" s="615"/>
      <c r="CM34" s="615"/>
      <c r="CN34" s="213"/>
      <c r="CO34" s="614">
        <f>IF(CQ34="","",MAX(C34:D43,U34:V43,AM34:AN43,BE34:BF43,BW34:BX43)+1)</f>
        <v>18</v>
      </c>
      <c r="CP34" s="614"/>
      <c r="CQ34" s="615" t="str">
        <f>IF('各会計、関係団体の財政状況及び健全化判断比率'!BS7="","",'各会計、関係団体の財政状況及び健全化判断比率'!BS7)</f>
        <v>豊後大野市土地開発公社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f t="shared" ref="AM35:AM43" si="0">IF(AO35="","",AM34+1)</f>
        <v>6</v>
      </c>
      <c r="AN35" s="614"/>
      <c r="AO35" s="615" t="str">
        <f>IF('各会計、関係団体の財政状況及び健全化判断比率'!B32="","",'各会計、関係団体の財政状況及び健全化判断比率'!B32)</f>
        <v>病院事業特別会計</v>
      </c>
      <c r="AP35" s="615"/>
      <c r="AQ35" s="615"/>
      <c r="AR35" s="615"/>
      <c r="AS35" s="615"/>
      <c r="AT35" s="615"/>
      <c r="AU35" s="615"/>
      <c r="AV35" s="615"/>
      <c r="AW35" s="615"/>
      <c r="AX35" s="615"/>
      <c r="AY35" s="615"/>
      <c r="AZ35" s="615"/>
      <c r="BA35" s="615"/>
      <c r="BB35" s="615"/>
      <c r="BC35" s="615"/>
      <c r="BD35" s="213"/>
      <c r="BE35" s="614">
        <f t="shared" ref="BE35:BE43" si="1">IF(BG35="","",BE34+1)</f>
        <v>8</v>
      </c>
      <c r="BF35" s="614"/>
      <c r="BG35" s="615" t="str">
        <f>IF('各会計、関係団体の財政状況及び健全化判断比率'!B34="","",'各会計、関係団体の財政状況及び健全化判断比率'!B34)</f>
        <v>公共下水道特別会計</v>
      </c>
      <c r="BH35" s="615"/>
      <c r="BI35" s="615"/>
      <c r="BJ35" s="615"/>
      <c r="BK35" s="615"/>
      <c r="BL35" s="615"/>
      <c r="BM35" s="615"/>
      <c r="BN35" s="615"/>
      <c r="BO35" s="615"/>
      <c r="BP35" s="615"/>
      <c r="BQ35" s="615"/>
      <c r="BR35" s="615"/>
      <c r="BS35" s="615"/>
      <c r="BT35" s="615"/>
      <c r="BU35" s="615"/>
      <c r="BV35" s="213"/>
      <c r="BW35" s="614">
        <f t="shared" ref="BW35:BW43" si="2">IF(BY35="","",BW34+1)</f>
        <v>13</v>
      </c>
      <c r="BX35" s="614"/>
      <c r="BY35" s="615" t="str">
        <f>IF('各会計、関係団体の財政状況及び健全化判断比率'!B69="","",'各会計、関係団体の財政状況及び健全化判断比率'!B69)</f>
        <v>大分県消防補償等組合</v>
      </c>
      <c r="BZ35" s="615"/>
      <c r="CA35" s="615"/>
      <c r="CB35" s="615"/>
      <c r="CC35" s="615"/>
      <c r="CD35" s="615"/>
      <c r="CE35" s="615"/>
      <c r="CF35" s="615"/>
      <c r="CG35" s="615"/>
      <c r="CH35" s="615"/>
      <c r="CI35" s="615"/>
      <c r="CJ35" s="615"/>
      <c r="CK35" s="615"/>
      <c r="CL35" s="615"/>
      <c r="CM35" s="615"/>
      <c r="CN35" s="213"/>
      <c r="CO35" s="614">
        <f t="shared" ref="CO35:CO43" si="3">IF(CQ35="","",CO34+1)</f>
        <v>19</v>
      </c>
      <c r="CP35" s="614"/>
      <c r="CQ35" s="615" t="str">
        <f>IF('各会計、関係団体の財政状況及び健全化判断比率'!BS8="","",'各会計、関係団体の財政状況及び健全化判断比率'!BS8)</f>
        <v>豊後大野市農林業振興公社</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9</v>
      </c>
      <c r="BF36" s="614"/>
      <c r="BG36" s="615" t="str">
        <f>IF('各会計、関係団体の財政状況及び健全化判断比率'!B35="","",'各会計、関係団体の財政状況及び健全化判断比率'!B35)</f>
        <v>浄化槽施設特別会計</v>
      </c>
      <c r="BH36" s="615"/>
      <c r="BI36" s="615"/>
      <c r="BJ36" s="615"/>
      <c r="BK36" s="615"/>
      <c r="BL36" s="615"/>
      <c r="BM36" s="615"/>
      <c r="BN36" s="615"/>
      <c r="BO36" s="615"/>
      <c r="BP36" s="615"/>
      <c r="BQ36" s="615"/>
      <c r="BR36" s="615"/>
      <c r="BS36" s="615"/>
      <c r="BT36" s="615"/>
      <c r="BU36" s="615"/>
      <c r="BV36" s="213"/>
      <c r="BW36" s="614">
        <f t="shared" si="2"/>
        <v>14</v>
      </c>
      <c r="BX36" s="614"/>
      <c r="BY36" s="615" t="str">
        <f>IF('各会計、関係団体の財政状況及び健全化判断比率'!B70="","",'各会計、関係団体の財政状況及び健全化判断比率'!B70)</f>
        <v>大分県交通災害共済組合（交通災害共済事業会計）</v>
      </c>
      <c r="BZ36" s="615"/>
      <c r="CA36" s="615"/>
      <c r="CB36" s="615"/>
      <c r="CC36" s="615"/>
      <c r="CD36" s="615"/>
      <c r="CE36" s="615"/>
      <c r="CF36" s="615"/>
      <c r="CG36" s="615"/>
      <c r="CH36" s="615"/>
      <c r="CI36" s="615"/>
      <c r="CJ36" s="615"/>
      <c r="CK36" s="615"/>
      <c r="CL36" s="615"/>
      <c r="CM36" s="615"/>
      <c r="CN36" s="213"/>
      <c r="CO36" s="614">
        <f t="shared" si="3"/>
        <v>20</v>
      </c>
      <c r="CP36" s="614"/>
      <c r="CQ36" s="615" t="str">
        <f>IF('各会計、関係団体の財政状況及び健全化判断比率'!BS9="","",'各会計、関係団体の財政状況及び健全化判断比率'!BS9)</f>
        <v>ぶんごおおのエナジー</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f t="shared" si="1"/>
        <v>10</v>
      </c>
      <c r="BF37" s="614"/>
      <c r="BG37" s="615" t="str">
        <f>IF('各会計、関係団体の財政状況及び健全化判断比率'!B36="","",'各会計、関係団体の財政状況及び健全化判断比率'!B36)</f>
        <v>簡易水道特別会計</v>
      </c>
      <c r="BH37" s="615"/>
      <c r="BI37" s="615"/>
      <c r="BJ37" s="615"/>
      <c r="BK37" s="615"/>
      <c r="BL37" s="615"/>
      <c r="BM37" s="615"/>
      <c r="BN37" s="615"/>
      <c r="BO37" s="615"/>
      <c r="BP37" s="615"/>
      <c r="BQ37" s="615"/>
      <c r="BR37" s="615"/>
      <c r="BS37" s="615"/>
      <c r="BT37" s="615"/>
      <c r="BU37" s="615"/>
      <c r="BV37" s="213"/>
      <c r="BW37" s="614">
        <f t="shared" si="2"/>
        <v>15</v>
      </c>
      <c r="BX37" s="614"/>
      <c r="BY37" s="615" t="str">
        <f>IF('各会計、関係団体の財政状況及び健全化判断比率'!B71="","",'各会計、関係団体の財政状況及び健全化判断比率'!B71)</f>
        <v>大分県市町村会館管理組合</v>
      </c>
      <c r="BZ37" s="615"/>
      <c r="CA37" s="615"/>
      <c r="CB37" s="615"/>
      <c r="CC37" s="615"/>
      <c r="CD37" s="615"/>
      <c r="CE37" s="615"/>
      <c r="CF37" s="615"/>
      <c r="CG37" s="615"/>
      <c r="CH37" s="615"/>
      <c r="CI37" s="615"/>
      <c r="CJ37" s="615"/>
      <c r="CK37" s="615"/>
      <c r="CL37" s="615"/>
      <c r="CM37" s="615"/>
      <c r="CN37" s="213"/>
      <c r="CO37" s="614">
        <f t="shared" si="3"/>
        <v>21</v>
      </c>
      <c r="CP37" s="614"/>
      <c r="CQ37" s="615" t="str">
        <f>IF('各会計、関係団体の財政状況及び健全化判断比率'!BS10="","",'各会計、関係団体の財政状況及び健全化判断比率'!BS10)</f>
        <v>大分県農業農村振興公社</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f t="shared" si="1"/>
        <v>11</v>
      </c>
      <c r="BF38" s="614"/>
      <c r="BG38" s="615" t="str">
        <f>IF('各会計、関係団体の財政状況及び健全化判断比率'!B37="","",'各会計、関係団体の財政状況及び健全化判断比率'!B37)</f>
        <v>太陽光発電事業特別会計</v>
      </c>
      <c r="BH38" s="615"/>
      <c r="BI38" s="615"/>
      <c r="BJ38" s="615"/>
      <c r="BK38" s="615"/>
      <c r="BL38" s="615"/>
      <c r="BM38" s="615"/>
      <c r="BN38" s="615"/>
      <c r="BO38" s="615"/>
      <c r="BP38" s="615"/>
      <c r="BQ38" s="615"/>
      <c r="BR38" s="615"/>
      <c r="BS38" s="615"/>
      <c r="BT38" s="615"/>
      <c r="BU38" s="615"/>
      <c r="BV38" s="213"/>
      <c r="BW38" s="614">
        <f t="shared" si="2"/>
        <v>16</v>
      </c>
      <c r="BX38" s="614"/>
      <c r="BY38" s="615" t="str">
        <f>IF('各会計、関係団体の財政状況及び健全化判断比率'!B72="","",'各会計、関係団体の財政状況及び健全化判断比率'!B72)</f>
        <v>大分県後期高齢者医療広域連合（普通会計）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17</v>
      </c>
      <c r="BX39" s="614"/>
      <c r="BY39" s="615" t="str">
        <f>IF('各会計、関係団体の財政状況及び健全化判断比率'!B73="","",'各会計、関係団体の財政状況及び健全化判断比率'!B73)</f>
        <v>大分県後期高齢者医療広域連合（後期高齢者医療事業会計）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NsCbdh5iPfhqBskCANv6kIAetiA4leR7wAYofiq61r49mU+D5Vnk5xOvezU2dKoN8IpKXLgiWj6ibQQdwNNhQ==" saltValue="OxNNenDMXZ/7YhFt6ccxF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T48" sqref="T48"/>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214</v>
      </c>
      <c r="DI1" s="618"/>
      <c r="DJ1" s="618"/>
      <c r="DK1" s="618"/>
      <c r="DL1" s="618"/>
      <c r="DM1" s="618"/>
      <c r="DN1" s="619"/>
      <c r="DO1" s="225"/>
      <c r="DP1" s="617" t="s">
        <v>215</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217</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218</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219</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220</v>
      </c>
      <c r="S4" s="621"/>
      <c r="T4" s="621"/>
      <c r="U4" s="621"/>
      <c r="V4" s="621"/>
      <c r="W4" s="621"/>
      <c r="X4" s="621"/>
      <c r="Y4" s="622"/>
      <c r="Z4" s="620" t="s">
        <v>221</v>
      </c>
      <c r="AA4" s="621"/>
      <c r="AB4" s="621"/>
      <c r="AC4" s="622"/>
      <c r="AD4" s="620" t="s">
        <v>222</v>
      </c>
      <c r="AE4" s="621"/>
      <c r="AF4" s="621"/>
      <c r="AG4" s="621"/>
      <c r="AH4" s="621"/>
      <c r="AI4" s="621"/>
      <c r="AJ4" s="621"/>
      <c r="AK4" s="622"/>
      <c r="AL4" s="620" t="s">
        <v>221</v>
      </c>
      <c r="AM4" s="621"/>
      <c r="AN4" s="621"/>
      <c r="AO4" s="622"/>
      <c r="AP4" s="626" t="s">
        <v>223</v>
      </c>
      <c r="AQ4" s="626"/>
      <c r="AR4" s="626"/>
      <c r="AS4" s="626"/>
      <c r="AT4" s="626"/>
      <c r="AU4" s="626"/>
      <c r="AV4" s="626"/>
      <c r="AW4" s="626"/>
      <c r="AX4" s="626"/>
      <c r="AY4" s="626"/>
      <c r="AZ4" s="626"/>
      <c r="BA4" s="626"/>
      <c r="BB4" s="626"/>
      <c r="BC4" s="626"/>
      <c r="BD4" s="626"/>
      <c r="BE4" s="626"/>
      <c r="BF4" s="626"/>
      <c r="BG4" s="626" t="s">
        <v>224</v>
      </c>
      <c r="BH4" s="626"/>
      <c r="BI4" s="626"/>
      <c r="BJ4" s="626"/>
      <c r="BK4" s="626"/>
      <c r="BL4" s="626"/>
      <c r="BM4" s="626"/>
      <c r="BN4" s="626"/>
      <c r="BO4" s="626" t="s">
        <v>221</v>
      </c>
      <c r="BP4" s="626"/>
      <c r="BQ4" s="626"/>
      <c r="BR4" s="626"/>
      <c r="BS4" s="626" t="s">
        <v>225</v>
      </c>
      <c r="BT4" s="626"/>
      <c r="BU4" s="626"/>
      <c r="BV4" s="626"/>
      <c r="BW4" s="626"/>
      <c r="BX4" s="626"/>
      <c r="BY4" s="626"/>
      <c r="BZ4" s="626"/>
      <c r="CA4" s="626"/>
      <c r="CB4" s="626"/>
      <c r="CD4" s="623" t="s">
        <v>226</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227</v>
      </c>
      <c r="C5" s="628"/>
      <c r="D5" s="628"/>
      <c r="E5" s="628"/>
      <c r="F5" s="628"/>
      <c r="G5" s="628"/>
      <c r="H5" s="628"/>
      <c r="I5" s="628"/>
      <c r="J5" s="628"/>
      <c r="K5" s="628"/>
      <c r="L5" s="628"/>
      <c r="M5" s="628"/>
      <c r="N5" s="628"/>
      <c r="O5" s="628"/>
      <c r="P5" s="628"/>
      <c r="Q5" s="629"/>
      <c r="R5" s="630">
        <v>3328739</v>
      </c>
      <c r="S5" s="631"/>
      <c r="T5" s="631"/>
      <c r="U5" s="631"/>
      <c r="V5" s="631"/>
      <c r="W5" s="631"/>
      <c r="X5" s="631"/>
      <c r="Y5" s="632"/>
      <c r="Z5" s="633">
        <v>12.4</v>
      </c>
      <c r="AA5" s="633"/>
      <c r="AB5" s="633"/>
      <c r="AC5" s="633"/>
      <c r="AD5" s="634">
        <v>3328739</v>
      </c>
      <c r="AE5" s="634"/>
      <c r="AF5" s="634"/>
      <c r="AG5" s="634"/>
      <c r="AH5" s="634"/>
      <c r="AI5" s="634"/>
      <c r="AJ5" s="634"/>
      <c r="AK5" s="634"/>
      <c r="AL5" s="635">
        <v>23.3</v>
      </c>
      <c r="AM5" s="636"/>
      <c r="AN5" s="636"/>
      <c r="AO5" s="637"/>
      <c r="AP5" s="627" t="s">
        <v>228</v>
      </c>
      <c r="AQ5" s="628"/>
      <c r="AR5" s="628"/>
      <c r="AS5" s="628"/>
      <c r="AT5" s="628"/>
      <c r="AU5" s="628"/>
      <c r="AV5" s="628"/>
      <c r="AW5" s="628"/>
      <c r="AX5" s="628"/>
      <c r="AY5" s="628"/>
      <c r="AZ5" s="628"/>
      <c r="BA5" s="628"/>
      <c r="BB5" s="628"/>
      <c r="BC5" s="628"/>
      <c r="BD5" s="628"/>
      <c r="BE5" s="628"/>
      <c r="BF5" s="629"/>
      <c r="BG5" s="641">
        <v>3328739</v>
      </c>
      <c r="BH5" s="642"/>
      <c r="BI5" s="642"/>
      <c r="BJ5" s="642"/>
      <c r="BK5" s="642"/>
      <c r="BL5" s="642"/>
      <c r="BM5" s="642"/>
      <c r="BN5" s="643"/>
      <c r="BO5" s="644">
        <v>100</v>
      </c>
      <c r="BP5" s="644"/>
      <c r="BQ5" s="644"/>
      <c r="BR5" s="644"/>
      <c r="BS5" s="645" t="s">
        <v>229</v>
      </c>
      <c r="BT5" s="645"/>
      <c r="BU5" s="645"/>
      <c r="BV5" s="645"/>
      <c r="BW5" s="645"/>
      <c r="BX5" s="645"/>
      <c r="BY5" s="645"/>
      <c r="BZ5" s="645"/>
      <c r="CA5" s="645"/>
      <c r="CB5" s="649"/>
      <c r="CD5" s="623" t="s">
        <v>223</v>
      </c>
      <c r="CE5" s="624"/>
      <c r="CF5" s="624"/>
      <c r="CG5" s="624"/>
      <c r="CH5" s="624"/>
      <c r="CI5" s="624"/>
      <c r="CJ5" s="624"/>
      <c r="CK5" s="624"/>
      <c r="CL5" s="624"/>
      <c r="CM5" s="624"/>
      <c r="CN5" s="624"/>
      <c r="CO5" s="624"/>
      <c r="CP5" s="624"/>
      <c r="CQ5" s="625"/>
      <c r="CR5" s="623" t="s">
        <v>230</v>
      </c>
      <c r="CS5" s="624"/>
      <c r="CT5" s="624"/>
      <c r="CU5" s="624"/>
      <c r="CV5" s="624"/>
      <c r="CW5" s="624"/>
      <c r="CX5" s="624"/>
      <c r="CY5" s="625"/>
      <c r="CZ5" s="623" t="s">
        <v>221</v>
      </c>
      <c r="DA5" s="624"/>
      <c r="DB5" s="624"/>
      <c r="DC5" s="625"/>
      <c r="DD5" s="623" t="s">
        <v>231</v>
      </c>
      <c r="DE5" s="624"/>
      <c r="DF5" s="624"/>
      <c r="DG5" s="624"/>
      <c r="DH5" s="624"/>
      <c r="DI5" s="624"/>
      <c r="DJ5" s="624"/>
      <c r="DK5" s="624"/>
      <c r="DL5" s="624"/>
      <c r="DM5" s="624"/>
      <c r="DN5" s="624"/>
      <c r="DO5" s="624"/>
      <c r="DP5" s="625"/>
      <c r="DQ5" s="623" t="s">
        <v>232</v>
      </c>
      <c r="DR5" s="624"/>
      <c r="DS5" s="624"/>
      <c r="DT5" s="624"/>
      <c r="DU5" s="624"/>
      <c r="DV5" s="624"/>
      <c r="DW5" s="624"/>
      <c r="DX5" s="624"/>
      <c r="DY5" s="624"/>
      <c r="DZ5" s="624"/>
      <c r="EA5" s="624"/>
      <c r="EB5" s="624"/>
      <c r="EC5" s="625"/>
    </row>
    <row r="6" spans="2:143" ht="11.25" customHeight="1" x14ac:dyDescent="0.15">
      <c r="B6" s="638" t="s">
        <v>233</v>
      </c>
      <c r="C6" s="639"/>
      <c r="D6" s="639"/>
      <c r="E6" s="639"/>
      <c r="F6" s="639"/>
      <c r="G6" s="639"/>
      <c r="H6" s="639"/>
      <c r="I6" s="639"/>
      <c r="J6" s="639"/>
      <c r="K6" s="639"/>
      <c r="L6" s="639"/>
      <c r="M6" s="639"/>
      <c r="N6" s="639"/>
      <c r="O6" s="639"/>
      <c r="P6" s="639"/>
      <c r="Q6" s="640"/>
      <c r="R6" s="641">
        <v>358699</v>
      </c>
      <c r="S6" s="642"/>
      <c r="T6" s="642"/>
      <c r="U6" s="642"/>
      <c r="V6" s="642"/>
      <c r="W6" s="642"/>
      <c r="X6" s="642"/>
      <c r="Y6" s="643"/>
      <c r="Z6" s="644">
        <v>1.3</v>
      </c>
      <c r="AA6" s="644"/>
      <c r="AB6" s="644"/>
      <c r="AC6" s="644"/>
      <c r="AD6" s="645">
        <v>358699</v>
      </c>
      <c r="AE6" s="645"/>
      <c r="AF6" s="645"/>
      <c r="AG6" s="645"/>
      <c r="AH6" s="645"/>
      <c r="AI6" s="645"/>
      <c r="AJ6" s="645"/>
      <c r="AK6" s="645"/>
      <c r="AL6" s="646">
        <v>2.5</v>
      </c>
      <c r="AM6" s="647"/>
      <c r="AN6" s="647"/>
      <c r="AO6" s="648"/>
      <c r="AP6" s="638" t="s">
        <v>234</v>
      </c>
      <c r="AQ6" s="639"/>
      <c r="AR6" s="639"/>
      <c r="AS6" s="639"/>
      <c r="AT6" s="639"/>
      <c r="AU6" s="639"/>
      <c r="AV6" s="639"/>
      <c r="AW6" s="639"/>
      <c r="AX6" s="639"/>
      <c r="AY6" s="639"/>
      <c r="AZ6" s="639"/>
      <c r="BA6" s="639"/>
      <c r="BB6" s="639"/>
      <c r="BC6" s="639"/>
      <c r="BD6" s="639"/>
      <c r="BE6" s="639"/>
      <c r="BF6" s="640"/>
      <c r="BG6" s="641">
        <v>3328739</v>
      </c>
      <c r="BH6" s="642"/>
      <c r="BI6" s="642"/>
      <c r="BJ6" s="642"/>
      <c r="BK6" s="642"/>
      <c r="BL6" s="642"/>
      <c r="BM6" s="642"/>
      <c r="BN6" s="643"/>
      <c r="BO6" s="644">
        <v>100</v>
      </c>
      <c r="BP6" s="644"/>
      <c r="BQ6" s="644"/>
      <c r="BR6" s="644"/>
      <c r="BS6" s="645" t="s">
        <v>140</v>
      </c>
      <c r="BT6" s="645"/>
      <c r="BU6" s="645"/>
      <c r="BV6" s="645"/>
      <c r="BW6" s="645"/>
      <c r="BX6" s="645"/>
      <c r="BY6" s="645"/>
      <c r="BZ6" s="645"/>
      <c r="CA6" s="645"/>
      <c r="CB6" s="649"/>
      <c r="CD6" s="652" t="s">
        <v>235</v>
      </c>
      <c r="CE6" s="653"/>
      <c r="CF6" s="653"/>
      <c r="CG6" s="653"/>
      <c r="CH6" s="653"/>
      <c r="CI6" s="653"/>
      <c r="CJ6" s="653"/>
      <c r="CK6" s="653"/>
      <c r="CL6" s="653"/>
      <c r="CM6" s="653"/>
      <c r="CN6" s="653"/>
      <c r="CO6" s="653"/>
      <c r="CP6" s="653"/>
      <c r="CQ6" s="654"/>
      <c r="CR6" s="641">
        <v>174638</v>
      </c>
      <c r="CS6" s="642"/>
      <c r="CT6" s="642"/>
      <c r="CU6" s="642"/>
      <c r="CV6" s="642"/>
      <c r="CW6" s="642"/>
      <c r="CX6" s="642"/>
      <c r="CY6" s="643"/>
      <c r="CZ6" s="635">
        <v>0.7</v>
      </c>
      <c r="DA6" s="636"/>
      <c r="DB6" s="636"/>
      <c r="DC6" s="655"/>
      <c r="DD6" s="650" t="s">
        <v>148</v>
      </c>
      <c r="DE6" s="642"/>
      <c r="DF6" s="642"/>
      <c r="DG6" s="642"/>
      <c r="DH6" s="642"/>
      <c r="DI6" s="642"/>
      <c r="DJ6" s="642"/>
      <c r="DK6" s="642"/>
      <c r="DL6" s="642"/>
      <c r="DM6" s="642"/>
      <c r="DN6" s="642"/>
      <c r="DO6" s="642"/>
      <c r="DP6" s="643"/>
      <c r="DQ6" s="650">
        <v>174638</v>
      </c>
      <c r="DR6" s="642"/>
      <c r="DS6" s="642"/>
      <c r="DT6" s="642"/>
      <c r="DU6" s="642"/>
      <c r="DV6" s="642"/>
      <c r="DW6" s="642"/>
      <c r="DX6" s="642"/>
      <c r="DY6" s="642"/>
      <c r="DZ6" s="642"/>
      <c r="EA6" s="642"/>
      <c r="EB6" s="642"/>
      <c r="EC6" s="651"/>
    </row>
    <row r="7" spans="2:143" ht="11.25" customHeight="1" x14ac:dyDescent="0.15">
      <c r="B7" s="638" t="s">
        <v>236</v>
      </c>
      <c r="C7" s="639"/>
      <c r="D7" s="639"/>
      <c r="E7" s="639"/>
      <c r="F7" s="639"/>
      <c r="G7" s="639"/>
      <c r="H7" s="639"/>
      <c r="I7" s="639"/>
      <c r="J7" s="639"/>
      <c r="K7" s="639"/>
      <c r="L7" s="639"/>
      <c r="M7" s="639"/>
      <c r="N7" s="639"/>
      <c r="O7" s="639"/>
      <c r="P7" s="639"/>
      <c r="Q7" s="640"/>
      <c r="R7" s="641">
        <v>5550</v>
      </c>
      <c r="S7" s="642"/>
      <c r="T7" s="642"/>
      <c r="U7" s="642"/>
      <c r="V7" s="642"/>
      <c r="W7" s="642"/>
      <c r="X7" s="642"/>
      <c r="Y7" s="643"/>
      <c r="Z7" s="644">
        <v>0</v>
      </c>
      <c r="AA7" s="644"/>
      <c r="AB7" s="644"/>
      <c r="AC7" s="644"/>
      <c r="AD7" s="645">
        <v>5550</v>
      </c>
      <c r="AE7" s="645"/>
      <c r="AF7" s="645"/>
      <c r="AG7" s="645"/>
      <c r="AH7" s="645"/>
      <c r="AI7" s="645"/>
      <c r="AJ7" s="645"/>
      <c r="AK7" s="645"/>
      <c r="AL7" s="646">
        <v>0</v>
      </c>
      <c r="AM7" s="647"/>
      <c r="AN7" s="647"/>
      <c r="AO7" s="648"/>
      <c r="AP7" s="638" t="s">
        <v>237</v>
      </c>
      <c r="AQ7" s="639"/>
      <c r="AR7" s="639"/>
      <c r="AS7" s="639"/>
      <c r="AT7" s="639"/>
      <c r="AU7" s="639"/>
      <c r="AV7" s="639"/>
      <c r="AW7" s="639"/>
      <c r="AX7" s="639"/>
      <c r="AY7" s="639"/>
      <c r="AZ7" s="639"/>
      <c r="BA7" s="639"/>
      <c r="BB7" s="639"/>
      <c r="BC7" s="639"/>
      <c r="BD7" s="639"/>
      <c r="BE7" s="639"/>
      <c r="BF7" s="640"/>
      <c r="BG7" s="641">
        <v>1359411</v>
      </c>
      <c r="BH7" s="642"/>
      <c r="BI7" s="642"/>
      <c r="BJ7" s="642"/>
      <c r="BK7" s="642"/>
      <c r="BL7" s="642"/>
      <c r="BM7" s="642"/>
      <c r="BN7" s="643"/>
      <c r="BO7" s="644">
        <v>40.799999999999997</v>
      </c>
      <c r="BP7" s="644"/>
      <c r="BQ7" s="644"/>
      <c r="BR7" s="644"/>
      <c r="BS7" s="645" t="s">
        <v>148</v>
      </c>
      <c r="BT7" s="645"/>
      <c r="BU7" s="645"/>
      <c r="BV7" s="645"/>
      <c r="BW7" s="645"/>
      <c r="BX7" s="645"/>
      <c r="BY7" s="645"/>
      <c r="BZ7" s="645"/>
      <c r="CA7" s="645"/>
      <c r="CB7" s="649"/>
      <c r="CD7" s="656" t="s">
        <v>238</v>
      </c>
      <c r="CE7" s="657"/>
      <c r="CF7" s="657"/>
      <c r="CG7" s="657"/>
      <c r="CH7" s="657"/>
      <c r="CI7" s="657"/>
      <c r="CJ7" s="657"/>
      <c r="CK7" s="657"/>
      <c r="CL7" s="657"/>
      <c r="CM7" s="657"/>
      <c r="CN7" s="657"/>
      <c r="CO7" s="657"/>
      <c r="CP7" s="657"/>
      <c r="CQ7" s="658"/>
      <c r="CR7" s="641">
        <v>5051042</v>
      </c>
      <c r="CS7" s="642"/>
      <c r="CT7" s="642"/>
      <c r="CU7" s="642"/>
      <c r="CV7" s="642"/>
      <c r="CW7" s="642"/>
      <c r="CX7" s="642"/>
      <c r="CY7" s="643"/>
      <c r="CZ7" s="644">
        <v>19.8</v>
      </c>
      <c r="DA7" s="644"/>
      <c r="DB7" s="644"/>
      <c r="DC7" s="644"/>
      <c r="DD7" s="650">
        <v>800659</v>
      </c>
      <c r="DE7" s="642"/>
      <c r="DF7" s="642"/>
      <c r="DG7" s="642"/>
      <c r="DH7" s="642"/>
      <c r="DI7" s="642"/>
      <c r="DJ7" s="642"/>
      <c r="DK7" s="642"/>
      <c r="DL7" s="642"/>
      <c r="DM7" s="642"/>
      <c r="DN7" s="642"/>
      <c r="DO7" s="642"/>
      <c r="DP7" s="643"/>
      <c r="DQ7" s="650">
        <v>3664663</v>
      </c>
      <c r="DR7" s="642"/>
      <c r="DS7" s="642"/>
      <c r="DT7" s="642"/>
      <c r="DU7" s="642"/>
      <c r="DV7" s="642"/>
      <c r="DW7" s="642"/>
      <c r="DX7" s="642"/>
      <c r="DY7" s="642"/>
      <c r="DZ7" s="642"/>
      <c r="EA7" s="642"/>
      <c r="EB7" s="642"/>
      <c r="EC7" s="651"/>
    </row>
    <row r="8" spans="2:143" ht="11.25" customHeight="1" x14ac:dyDescent="0.15">
      <c r="B8" s="638" t="s">
        <v>239</v>
      </c>
      <c r="C8" s="639"/>
      <c r="D8" s="639"/>
      <c r="E8" s="639"/>
      <c r="F8" s="639"/>
      <c r="G8" s="639"/>
      <c r="H8" s="639"/>
      <c r="I8" s="639"/>
      <c r="J8" s="639"/>
      <c r="K8" s="639"/>
      <c r="L8" s="639"/>
      <c r="M8" s="639"/>
      <c r="N8" s="639"/>
      <c r="O8" s="639"/>
      <c r="P8" s="639"/>
      <c r="Q8" s="640"/>
      <c r="R8" s="641">
        <v>7550</v>
      </c>
      <c r="S8" s="642"/>
      <c r="T8" s="642"/>
      <c r="U8" s="642"/>
      <c r="V8" s="642"/>
      <c r="W8" s="642"/>
      <c r="X8" s="642"/>
      <c r="Y8" s="643"/>
      <c r="Z8" s="644">
        <v>0</v>
      </c>
      <c r="AA8" s="644"/>
      <c r="AB8" s="644"/>
      <c r="AC8" s="644"/>
      <c r="AD8" s="645">
        <v>7550</v>
      </c>
      <c r="AE8" s="645"/>
      <c r="AF8" s="645"/>
      <c r="AG8" s="645"/>
      <c r="AH8" s="645"/>
      <c r="AI8" s="645"/>
      <c r="AJ8" s="645"/>
      <c r="AK8" s="645"/>
      <c r="AL8" s="646">
        <v>0.1</v>
      </c>
      <c r="AM8" s="647"/>
      <c r="AN8" s="647"/>
      <c r="AO8" s="648"/>
      <c r="AP8" s="638" t="s">
        <v>240</v>
      </c>
      <c r="AQ8" s="639"/>
      <c r="AR8" s="639"/>
      <c r="AS8" s="639"/>
      <c r="AT8" s="639"/>
      <c r="AU8" s="639"/>
      <c r="AV8" s="639"/>
      <c r="AW8" s="639"/>
      <c r="AX8" s="639"/>
      <c r="AY8" s="639"/>
      <c r="AZ8" s="639"/>
      <c r="BA8" s="639"/>
      <c r="BB8" s="639"/>
      <c r="BC8" s="639"/>
      <c r="BD8" s="639"/>
      <c r="BE8" s="639"/>
      <c r="BF8" s="640"/>
      <c r="BG8" s="641">
        <v>54467</v>
      </c>
      <c r="BH8" s="642"/>
      <c r="BI8" s="642"/>
      <c r="BJ8" s="642"/>
      <c r="BK8" s="642"/>
      <c r="BL8" s="642"/>
      <c r="BM8" s="642"/>
      <c r="BN8" s="643"/>
      <c r="BO8" s="644">
        <v>1.6</v>
      </c>
      <c r="BP8" s="644"/>
      <c r="BQ8" s="644"/>
      <c r="BR8" s="644"/>
      <c r="BS8" s="650" t="s">
        <v>148</v>
      </c>
      <c r="BT8" s="642"/>
      <c r="BU8" s="642"/>
      <c r="BV8" s="642"/>
      <c r="BW8" s="642"/>
      <c r="BX8" s="642"/>
      <c r="BY8" s="642"/>
      <c r="BZ8" s="642"/>
      <c r="CA8" s="642"/>
      <c r="CB8" s="651"/>
      <c r="CD8" s="656" t="s">
        <v>241</v>
      </c>
      <c r="CE8" s="657"/>
      <c r="CF8" s="657"/>
      <c r="CG8" s="657"/>
      <c r="CH8" s="657"/>
      <c r="CI8" s="657"/>
      <c r="CJ8" s="657"/>
      <c r="CK8" s="657"/>
      <c r="CL8" s="657"/>
      <c r="CM8" s="657"/>
      <c r="CN8" s="657"/>
      <c r="CO8" s="657"/>
      <c r="CP8" s="657"/>
      <c r="CQ8" s="658"/>
      <c r="CR8" s="641">
        <v>7491747</v>
      </c>
      <c r="CS8" s="642"/>
      <c r="CT8" s="642"/>
      <c r="CU8" s="642"/>
      <c r="CV8" s="642"/>
      <c r="CW8" s="642"/>
      <c r="CX8" s="642"/>
      <c r="CY8" s="643"/>
      <c r="CZ8" s="644">
        <v>29.4</v>
      </c>
      <c r="DA8" s="644"/>
      <c r="DB8" s="644"/>
      <c r="DC8" s="644"/>
      <c r="DD8" s="650">
        <v>38319</v>
      </c>
      <c r="DE8" s="642"/>
      <c r="DF8" s="642"/>
      <c r="DG8" s="642"/>
      <c r="DH8" s="642"/>
      <c r="DI8" s="642"/>
      <c r="DJ8" s="642"/>
      <c r="DK8" s="642"/>
      <c r="DL8" s="642"/>
      <c r="DM8" s="642"/>
      <c r="DN8" s="642"/>
      <c r="DO8" s="642"/>
      <c r="DP8" s="643"/>
      <c r="DQ8" s="650">
        <v>3920176</v>
      </c>
      <c r="DR8" s="642"/>
      <c r="DS8" s="642"/>
      <c r="DT8" s="642"/>
      <c r="DU8" s="642"/>
      <c r="DV8" s="642"/>
      <c r="DW8" s="642"/>
      <c r="DX8" s="642"/>
      <c r="DY8" s="642"/>
      <c r="DZ8" s="642"/>
      <c r="EA8" s="642"/>
      <c r="EB8" s="642"/>
      <c r="EC8" s="651"/>
    </row>
    <row r="9" spans="2:143" ht="11.25" customHeight="1" x14ac:dyDescent="0.15">
      <c r="B9" s="638" t="s">
        <v>242</v>
      </c>
      <c r="C9" s="639"/>
      <c r="D9" s="639"/>
      <c r="E9" s="639"/>
      <c r="F9" s="639"/>
      <c r="G9" s="639"/>
      <c r="H9" s="639"/>
      <c r="I9" s="639"/>
      <c r="J9" s="639"/>
      <c r="K9" s="639"/>
      <c r="L9" s="639"/>
      <c r="M9" s="639"/>
      <c r="N9" s="639"/>
      <c r="O9" s="639"/>
      <c r="P9" s="639"/>
      <c r="Q9" s="640"/>
      <c r="R9" s="641">
        <v>6854</v>
      </c>
      <c r="S9" s="642"/>
      <c r="T9" s="642"/>
      <c r="U9" s="642"/>
      <c r="V9" s="642"/>
      <c r="W9" s="642"/>
      <c r="X9" s="642"/>
      <c r="Y9" s="643"/>
      <c r="Z9" s="644">
        <v>0</v>
      </c>
      <c r="AA9" s="644"/>
      <c r="AB9" s="644"/>
      <c r="AC9" s="644"/>
      <c r="AD9" s="645">
        <v>6854</v>
      </c>
      <c r="AE9" s="645"/>
      <c r="AF9" s="645"/>
      <c r="AG9" s="645"/>
      <c r="AH9" s="645"/>
      <c r="AI9" s="645"/>
      <c r="AJ9" s="645"/>
      <c r="AK9" s="645"/>
      <c r="AL9" s="646">
        <v>0</v>
      </c>
      <c r="AM9" s="647"/>
      <c r="AN9" s="647"/>
      <c r="AO9" s="648"/>
      <c r="AP9" s="638" t="s">
        <v>243</v>
      </c>
      <c r="AQ9" s="639"/>
      <c r="AR9" s="639"/>
      <c r="AS9" s="639"/>
      <c r="AT9" s="639"/>
      <c r="AU9" s="639"/>
      <c r="AV9" s="639"/>
      <c r="AW9" s="639"/>
      <c r="AX9" s="639"/>
      <c r="AY9" s="639"/>
      <c r="AZ9" s="639"/>
      <c r="BA9" s="639"/>
      <c r="BB9" s="639"/>
      <c r="BC9" s="639"/>
      <c r="BD9" s="639"/>
      <c r="BE9" s="639"/>
      <c r="BF9" s="640"/>
      <c r="BG9" s="641">
        <v>1099898</v>
      </c>
      <c r="BH9" s="642"/>
      <c r="BI9" s="642"/>
      <c r="BJ9" s="642"/>
      <c r="BK9" s="642"/>
      <c r="BL9" s="642"/>
      <c r="BM9" s="642"/>
      <c r="BN9" s="643"/>
      <c r="BO9" s="644">
        <v>33</v>
      </c>
      <c r="BP9" s="644"/>
      <c r="BQ9" s="644"/>
      <c r="BR9" s="644"/>
      <c r="BS9" s="650" t="s">
        <v>148</v>
      </c>
      <c r="BT9" s="642"/>
      <c r="BU9" s="642"/>
      <c r="BV9" s="642"/>
      <c r="BW9" s="642"/>
      <c r="BX9" s="642"/>
      <c r="BY9" s="642"/>
      <c r="BZ9" s="642"/>
      <c r="CA9" s="642"/>
      <c r="CB9" s="651"/>
      <c r="CD9" s="656" t="s">
        <v>244</v>
      </c>
      <c r="CE9" s="657"/>
      <c r="CF9" s="657"/>
      <c r="CG9" s="657"/>
      <c r="CH9" s="657"/>
      <c r="CI9" s="657"/>
      <c r="CJ9" s="657"/>
      <c r="CK9" s="657"/>
      <c r="CL9" s="657"/>
      <c r="CM9" s="657"/>
      <c r="CN9" s="657"/>
      <c r="CO9" s="657"/>
      <c r="CP9" s="657"/>
      <c r="CQ9" s="658"/>
      <c r="CR9" s="641">
        <v>1874581</v>
      </c>
      <c r="CS9" s="642"/>
      <c r="CT9" s="642"/>
      <c r="CU9" s="642"/>
      <c r="CV9" s="642"/>
      <c r="CW9" s="642"/>
      <c r="CX9" s="642"/>
      <c r="CY9" s="643"/>
      <c r="CZ9" s="644">
        <v>7.3</v>
      </c>
      <c r="DA9" s="644"/>
      <c r="DB9" s="644"/>
      <c r="DC9" s="644"/>
      <c r="DD9" s="650">
        <v>225209</v>
      </c>
      <c r="DE9" s="642"/>
      <c r="DF9" s="642"/>
      <c r="DG9" s="642"/>
      <c r="DH9" s="642"/>
      <c r="DI9" s="642"/>
      <c r="DJ9" s="642"/>
      <c r="DK9" s="642"/>
      <c r="DL9" s="642"/>
      <c r="DM9" s="642"/>
      <c r="DN9" s="642"/>
      <c r="DO9" s="642"/>
      <c r="DP9" s="643"/>
      <c r="DQ9" s="650">
        <v>1500014</v>
      </c>
      <c r="DR9" s="642"/>
      <c r="DS9" s="642"/>
      <c r="DT9" s="642"/>
      <c r="DU9" s="642"/>
      <c r="DV9" s="642"/>
      <c r="DW9" s="642"/>
      <c r="DX9" s="642"/>
      <c r="DY9" s="642"/>
      <c r="DZ9" s="642"/>
      <c r="EA9" s="642"/>
      <c r="EB9" s="642"/>
      <c r="EC9" s="651"/>
    </row>
    <row r="10" spans="2:143" ht="11.25" customHeight="1" x14ac:dyDescent="0.15">
      <c r="B10" s="638" t="s">
        <v>245</v>
      </c>
      <c r="C10" s="639"/>
      <c r="D10" s="639"/>
      <c r="E10" s="639"/>
      <c r="F10" s="639"/>
      <c r="G10" s="639"/>
      <c r="H10" s="639"/>
      <c r="I10" s="639"/>
      <c r="J10" s="639"/>
      <c r="K10" s="639"/>
      <c r="L10" s="639"/>
      <c r="M10" s="639"/>
      <c r="N10" s="639"/>
      <c r="O10" s="639"/>
      <c r="P10" s="639"/>
      <c r="Q10" s="640"/>
      <c r="R10" s="641" t="s">
        <v>148</v>
      </c>
      <c r="S10" s="642"/>
      <c r="T10" s="642"/>
      <c r="U10" s="642"/>
      <c r="V10" s="642"/>
      <c r="W10" s="642"/>
      <c r="X10" s="642"/>
      <c r="Y10" s="643"/>
      <c r="Z10" s="644" t="s">
        <v>148</v>
      </c>
      <c r="AA10" s="644"/>
      <c r="AB10" s="644"/>
      <c r="AC10" s="644"/>
      <c r="AD10" s="645" t="s">
        <v>140</v>
      </c>
      <c r="AE10" s="645"/>
      <c r="AF10" s="645"/>
      <c r="AG10" s="645"/>
      <c r="AH10" s="645"/>
      <c r="AI10" s="645"/>
      <c r="AJ10" s="645"/>
      <c r="AK10" s="645"/>
      <c r="AL10" s="646" t="s">
        <v>140</v>
      </c>
      <c r="AM10" s="647"/>
      <c r="AN10" s="647"/>
      <c r="AO10" s="648"/>
      <c r="AP10" s="638" t="s">
        <v>246</v>
      </c>
      <c r="AQ10" s="639"/>
      <c r="AR10" s="639"/>
      <c r="AS10" s="639"/>
      <c r="AT10" s="639"/>
      <c r="AU10" s="639"/>
      <c r="AV10" s="639"/>
      <c r="AW10" s="639"/>
      <c r="AX10" s="639"/>
      <c r="AY10" s="639"/>
      <c r="AZ10" s="639"/>
      <c r="BA10" s="639"/>
      <c r="BB10" s="639"/>
      <c r="BC10" s="639"/>
      <c r="BD10" s="639"/>
      <c r="BE10" s="639"/>
      <c r="BF10" s="640"/>
      <c r="BG10" s="641">
        <v>91442</v>
      </c>
      <c r="BH10" s="642"/>
      <c r="BI10" s="642"/>
      <c r="BJ10" s="642"/>
      <c r="BK10" s="642"/>
      <c r="BL10" s="642"/>
      <c r="BM10" s="642"/>
      <c r="BN10" s="643"/>
      <c r="BO10" s="644">
        <v>2.7</v>
      </c>
      <c r="BP10" s="644"/>
      <c r="BQ10" s="644"/>
      <c r="BR10" s="644"/>
      <c r="BS10" s="650" t="s">
        <v>229</v>
      </c>
      <c r="BT10" s="642"/>
      <c r="BU10" s="642"/>
      <c r="BV10" s="642"/>
      <c r="BW10" s="642"/>
      <c r="BX10" s="642"/>
      <c r="BY10" s="642"/>
      <c r="BZ10" s="642"/>
      <c r="CA10" s="642"/>
      <c r="CB10" s="651"/>
      <c r="CD10" s="656" t="s">
        <v>247</v>
      </c>
      <c r="CE10" s="657"/>
      <c r="CF10" s="657"/>
      <c r="CG10" s="657"/>
      <c r="CH10" s="657"/>
      <c r="CI10" s="657"/>
      <c r="CJ10" s="657"/>
      <c r="CK10" s="657"/>
      <c r="CL10" s="657"/>
      <c r="CM10" s="657"/>
      <c r="CN10" s="657"/>
      <c r="CO10" s="657"/>
      <c r="CP10" s="657"/>
      <c r="CQ10" s="658"/>
      <c r="CR10" s="641">
        <v>16485</v>
      </c>
      <c r="CS10" s="642"/>
      <c r="CT10" s="642"/>
      <c r="CU10" s="642"/>
      <c r="CV10" s="642"/>
      <c r="CW10" s="642"/>
      <c r="CX10" s="642"/>
      <c r="CY10" s="643"/>
      <c r="CZ10" s="644">
        <v>0.1</v>
      </c>
      <c r="DA10" s="644"/>
      <c r="DB10" s="644"/>
      <c r="DC10" s="644"/>
      <c r="DD10" s="650" t="s">
        <v>229</v>
      </c>
      <c r="DE10" s="642"/>
      <c r="DF10" s="642"/>
      <c r="DG10" s="642"/>
      <c r="DH10" s="642"/>
      <c r="DI10" s="642"/>
      <c r="DJ10" s="642"/>
      <c r="DK10" s="642"/>
      <c r="DL10" s="642"/>
      <c r="DM10" s="642"/>
      <c r="DN10" s="642"/>
      <c r="DO10" s="642"/>
      <c r="DP10" s="643"/>
      <c r="DQ10" s="650">
        <v>7086</v>
      </c>
      <c r="DR10" s="642"/>
      <c r="DS10" s="642"/>
      <c r="DT10" s="642"/>
      <c r="DU10" s="642"/>
      <c r="DV10" s="642"/>
      <c r="DW10" s="642"/>
      <c r="DX10" s="642"/>
      <c r="DY10" s="642"/>
      <c r="DZ10" s="642"/>
      <c r="EA10" s="642"/>
      <c r="EB10" s="642"/>
      <c r="EC10" s="651"/>
    </row>
    <row r="11" spans="2:143" ht="11.25" customHeight="1" x14ac:dyDescent="0.15">
      <c r="B11" s="638" t="s">
        <v>248</v>
      </c>
      <c r="C11" s="639"/>
      <c r="D11" s="639"/>
      <c r="E11" s="639"/>
      <c r="F11" s="639"/>
      <c r="G11" s="639"/>
      <c r="H11" s="639"/>
      <c r="I11" s="639"/>
      <c r="J11" s="639"/>
      <c r="K11" s="639"/>
      <c r="L11" s="639"/>
      <c r="M11" s="639"/>
      <c r="N11" s="639"/>
      <c r="O11" s="639"/>
      <c r="P11" s="639"/>
      <c r="Q11" s="640"/>
      <c r="R11" s="641" t="s">
        <v>148</v>
      </c>
      <c r="S11" s="642"/>
      <c r="T11" s="642"/>
      <c r="U11" s="642"/>
      <c r="V11" s="642"/>
      <c r="W11" s="642"/>
      <c r="X11" s="642"/>
      <c r="Y11" s="643"/>
      <c r="Z11" s="644" t="s">
        <v>229</v>
      </c>
      <c r="AA11" s="644"/>
      <c r="AB11" s="644"/>
      <c r="AC11" s="644"/>
      <c r="AD11" s="645" t="s">
        <v>229</v>
      </c>
      <c r="AE11" s="645"/>
      <c r="AF11" s="645"/>
      <c r="AG11" s="645"/>
      <c r="AH11" s="645"/>
      <c r="AI11" s="645"/>
      <c r="AJ11" s="645"/>
      <c r="AK11" s="645"/>
      <c r="AL11" s="646" t="s">
        <v>148</v>
      </c>
      <c r="AM11" s="647"/>
      <c r="AN11" s="647"/>
      <c r="AO11" s="648"/>
      <c r="AP11" s="638" t="s">
        <v>249</v>
      </c>
      <c r="AQ11" s="639"/>
      <c r="AR11" s="639"/>
      <c r="AS11" s="639"/>
      <c r="AT11" s="639"/>
      <c r="AU11" s="639"/>
      <c r="AV11" s="639"/>
      <c r="AW11" s="639"/>
      <c r="AX11" s="639"/>
      <c r="AY11" s="639"/>
      <c r="AZ11" s="639"/>
      <c r="BA11" s="639"/>
      <c r="BB11" s="639"/>
      <c r="BC11" s="639"/>
      <c r="BD11" s="639"/>
      <c r="BE11" s="639"/>
      <c r="BF11" s="640"/>
      <c r="BG11" s="641">
        <v>113604</v>
      </c>
      <c r="BH11" s="642"/>
      <c r="BI11" s="642"/>
      <c r="BJ11" s="642"/>
      <c r="BK11" s="642"/>
      <c r="BL11" s="642"/>
      <c r="BM11" s="642"/>
      <c r="BN11" s="643"/>
      <c r="BO11" s="644">
        <v>3.4</v>
      </c>
      <c r="BP11" s="644"/>
      <c r="BQ11" s="644"/>
      <c r="BR11" s="644"/>
      <c r="BS11" s="650" t="s">
        <v>229</v>
      </c>
      <c r="BT11" s="642"/>
      <c r="BU11" s="642"/>
      <c r="BV11" s="642"/>
      <c r="BW11" s="642"/>
      <c r="BX11" s="642"/>
      <c r="BY11" s="642"/>
      <c r="BZ11" s="642"/>
      <c r="CA11" s="642"/>
      <c r="CB11" s="651"/>
      <c r="CD11" s="656" t="s">
        <v>250</v>
      </c>
      <c r="CE11" s="657"/>
      <c r="CF11" s="657"/>
      <c r="CG11" s="657"/>
      <c r="CH11" s="657"/>
      <c r="CI11" s="657"/>
      <c r="CJ11" s="657"/>
      <c r="CK11" s="657"/>
      <c r="CL11" s="657"/>
      <c r="CM11" s="657"/>
      <c r="CN11" s="657"/>
      <c r="CO11" s="657"/>
      <c r="CP11" s="657"/>
      <c r="CQ11" s="658"/>
      <c r="CR11" s="641">
        <v>1890488</v>
      </c>
      <c r="CS11" s="642"/>
      <c r="CT11" s="642"/>
      <c r="CU11" s="642"/>
      <c r="CV11" s="642"/>
      <c r="CW11" s="642"/>
      <c r="CX11" s="642"/>
      <c r="CY11" s="643"/>
      <c r="CZ11" s="644">
        <v>7.4</v>
      </c>
      <c r="DA11" s="644"/>
      <c r="DB11" s="644"/>
      <c r="DC11" s="644"/>
      <c r="DD11" s="650">
        <v>339730</v>
      </c>
      <c r="DE11" s="642"/>
      <c r="DF11" s="642"/>
      <c r="DG11" s="642"/>
      <c r="DH11" s="642"/>
      <c r="DI11" s="642"/>
      <c r="DJ11" s="642"/>
      <c r="DK11" s="642"/>
      <c r="DL11" s="642"/>
      <c r="DM11" s="642"/>
      <c r="DN11" s="642"/>
      <c r="DO11" s="642"/>
      <c r="DP11" s="643"/>
      <c r="DQ11" s="650">
        <v>1024379</v>
      </c>
      <c r="DR11" s="642"/>
      <c r="DS11" s="642"/>
      <c r="DT11" s="642"/>
      <c r="DU11" s="642"/>
      <c r="DV11" s="642"/>
      <c r="DW11" s="642"/>
      <c r="DX11" s="642"/>
      <c r="DY11" s="642"/>
      <c r="DZ11" s="642"/>
      <c r="EA11" s="642"/>
      <c r="EB11" s="642"/>
      <c r="EC11" s="651"/>
    </row>
    <row r="12" spans="2:143" ht="11.25" customHeight="1" x14ac:dyDescent="0.15">
      <c r="B12" s="638" t="s">
        <v>251</v>
      </c>
      <c r="C12" s="639"/>
      <c r="D12" s="639"/>
      <c r="E12" s="639"/>
      <c r="F12" s="639"/>
      <c r="G12" s="639"/>
      <c r="H12" s="639"/>
      <c r="I12" s="639"/>
      <c r="J12" s="639"/>
      <c r="K12" s="639"/>
      <c r="L12" s="639"/>
      <c r="M12" s="639"/>
      <c r="N12" s="639"/>
      <c r="O12" s="639"/>
      <c r="P12" s="639"/>
      <c r="Q12" s="640"/>
      <c r="R12" s="641">
        <v>662941</v>
      </c>
      <c r="S12" s="642"/>
      <c r="T12" s="642"/>
      <c r="U12" s="642"/>
      <c r="V12" s="642"/>
      <c r="W12" s="642"/>
      <c r="X12" s="642"/>
      <c r="Y12" s="643"/>
      <c r="Z12" s="644">
        <v>2.5</v>
      </c>
      <c r="AA12" s="644"/>
      <c r="AB12" s="644"/>
      <c r="AC12" s="644"/>
      <c r="AD12" s="645">
        <v>662941</v>
      </c>
      <c r="AE12" s="645"/>
      <c r="AF12" s="645"/>
      <c r="AG12" s="645"/>
      <c r="AH12" s="645"/>
      <c r="AI12" s="645"/>
      <c r="AJ12" s="645"/>
      <c r="AK12" s="645"/>
      <c r="AL12" s="646">
        <v>4.5999999999999996</v>
      </c>
      <c r="AM12" s="647"/>
      <c r="AN12" s="647"/>
      <c r="AO12" s="648"/>
      <c r="AP12" s="638" t="s">
        <v>252</v>
      </c>
      <c r="AQ12" s="639"/>
      <c r="AR12" s="639"/>
      <c r="AS12" s="639"/>
      <c r="AT12" s="639"/>
      <c r="AU12" s="639"/>
      <c r="AV12" s="639"/>
      <c r="AW12" s="639"/>
      <c r="AX12" s="639"/>
      <c r="AY12" s="639"/>
      <c r="AZ12" s="639"/>
      <c r="BA12" s="639"/>
      <c r="BB12" s="639"/>
      <c r="BC12" s="639"/>
      <c r="BD12" s="639"/>
      <c r="BE12" s="639"/>
      <c r="BF12" s="640"/>
      <c r="BG12" s="641">
        <v>1604363</v>
      </c>
      <c r="BH12" s="642"/>
      <c r="BI12" s="642"/>
      <c r="BJ12" s="642"/>
      <c r="BK12" s="642"/>
      <c r="BL12" s="642"/>
      <c r="BM12" s="642"/>
      <c r="BN12" s="643"/>
      <c r="BO12" s="644">
        <v>48.2</v>
      </c>
      <c r="BP12" s="644"/>
      <c r="BQ12" s="644"/>
      <c r="BR12" s="644"/>
      <c r="BS12" s="650" t="s">
        <v>148</v>
      </c>
      <c r="BT12" s="642"/>
      <c r="BU12" s="642"/>
      <c r="BV12" s="642"/>
      <c r="BW12" s="642"/>
      <c r="BX12" s="642"/>
      <c r="BY12" s="642"/>
      <c r="BZ12" s="642"/>
      <c r="CA12" s="642"/>
      <c r="CB12" s="651"/>
      <c r="CD12" s="656" t="s">
        <v>253</v>
      </c>
      <c r="CE12" s="657"/>
      <c r="CF12" s="657"/>
      <c r="CG12" s="657"/>
      <c r="CH12" s="657"/>
      <c r="CI12" s="657"/>
      <c r="CJ12" s="657"/>
      <c r="CK12" s="657"/>
      <c r="CL12" s="657"/>
      <c r="CM12" s="657"/>
      <c r="CN12" s="657"/>
      <c r="CO12" s="657"/>
      <c r="CP12" s="657"/>
      <c r="CQ12" s="658"/>
      <c r="CR12" s="641">
        <v>394295</v>
      </c>
      <c r="CS12" s="642"/>
      <c r="CT12" s="642"/>
      <c r="CU12" s="642"/>
      <c r="CV12" s="642"/>
      <c r="CW12" s="642"/>
      <c r="CX12" s="642"/>
      <c r="CY12" s="643"/>
      <c r="CZ12" s="644">
        <v>1.5</v>
      </c>
      <c r="DA12" s="644"/>
      <c r="DB12" s="644"/>
      <c r="DC12" s="644"/>
      <c r="DD12" s="650">
        <v>19865</v>
      </c>
      <c r="DE12" s="642"/>
      <c r="DF12" s="642"/>
      <c r="DG12" s="642"/>
      <c r="DH12" s="642"/>
      <c r="DI12" s="642"/>
      <c r="DJ12" s="642"/>
      <c r="DK12" s="642"/>
      <c r="DL12" s="642"/>
      <c r="DM12" s="642"/>
      <c r="DN12" s="642"/>
      <c r="DO12" s="642"/>
      <c r="DP12" s="643"/>
      <c r="DQ12" s="650">
        <v>256735</v>
      </c>
      <c r="DR12" s="642"/>
      <c r="DS12" s="642"/>
      <c r="DT12" s="642"/>
      <c r="DU12" s="642"/>
      <c r="DV12" s="642"/>
      <c r="DW12" s="642"/>
      <c r="DX12" s="642"/>
      <c r="DY12" s="642"/>
      <c r="DZ12" s="642"/>
      <c r="EA12" s="642"/>
      <c r="EB12" s="642"/>
      <c r="EC12" s="651"/>
    </row>
    <row r="13" spans="2:143" ht="11.25" customHeight="1" x14ac:dyDescent="0.15">
      <c r="B13" s="638" t="s">
        <v>254</v>
      </c>
      <c r="C13" s="639"/>
      <c r="D13" s="639"/>
      <c r="E13" s="639"/>
      <c r="F13" s="639"/>
      <c r="G13" s="639"/>
      <c r="H13" s="639"/>
      <c r="I13" s="639"/>
      <c r="J13" s="639"/>
      <c r="K13" s="639"/>
      <c r="L13" s="639"/>
      <c r="M13" s="639"/>
      <c r="N13" s="639"/>
      <c r="O13" s="639"/>
      <c r="P13" s="639"/>
      <c r="Q13" s="640"/>
      <c r="R13" s="641">
        <v>11742</v>
      </c>
      <c r="S13" s="642"/>
      <c r="T13" s="642"/>
      <c r="U13" s="642"/>
      <c r="V13" s="642"/>
      <c r="W13" s="642"/>
      <c r="X13" s="642"/>
      <c r="Y13" s="643"/>
      <c r="Z13" s="644">
        <v>0</v>
      </c>
      <c r="AA13" s="644"/>
      <c r="AB13" s="644"/>
      <c r="AC13" s="644"/>
      <c r="AD13" s="645">
        <v>11742</v>
      </c>
      <c r="AE13" s="645"/>
      <c r="AF13" s="645"/>
      <c r="AG13" s="645"/>
      <c r="AH13" s="645"/>
      <c r="AI13" s="645"/>
      <c r="AJ13" s="645"/>
      <c r="AK13" s="645"/>
      <c r="AL13" s="646">
        <v>0.1</v>
      </c>
      <c r="AM13" s="647"/>
      <c r="AN13" s="647"/>
      <c r="AO13" s="648"/>
      <c r="AP13" s="638" t="s">
        <v>255</v>
      </c>
      <c r="AQ13" s="639"/>
      <c r="AR13" s="639"/>
      <c r="AS13" s="639"/>
      <c r="AT13" s="639"/>
      <c r="AU13" s="639"/>
      <c r="AV13" s="639"/>
      <c r="AW13" s="639"/>
      <c r="AX13" s="639"/>
      <c r="AY13" s="639"/>
      <c r="AZ13" s="639"/>
      <c r="BA13" s="639"/>
      <c r="BB13" s="639"/>
      <c r="BC13" s="639"/>
      <c r="BD13" s="639"/>
      <c r="BE13" s="639"/>
      <c r="BF13" s="640"/>
      <c r="BG13" s="641">
        <v>1583760</v>
      </c>
      <c r="BH13" s="642"/>
      <c r="BI13" s="642"/>
      <c r="BJ13" s="642"/>
      <c r="BK13" s="642"/>
      <c r="BL13" s="642"/>
      <c r="BM13" s="642"/>
      <c r="BN13" s="643"/>
      <c r="BO13" s="644">
        <v>47.6</v>
      </c>
      <c r="BP13" s="644"/>
      <c r="BQ13" s="644"/>
      <c r="BR13" s="644"/>
      <c r="BS13" s="650" t="s">
        <v>148</v>
      </c>
      <c r="BT13" s="642"/>
      <c r="BU13" s="642"/>
      <c r="BV13" s="642"/>
      <c r="BW13" s="642"/>
      <c r="BX13" s="642"/>
      <c r="BY13" s="642"/>
      <c r="BZ13" s="642"/>
      <c r="CA13" s="642"/>
      <c r="CB13" s="651"/>
      <c r="CD13" s="656" t="s">
        <v>256</v>
      </c>
      <c r="CE13" s="657"/>
      <c r="CF13" s="657"/>
      <c r="CG13" s="657"/>
      <c r="CH13" s="657"/>
      <c r="CI13" s="657"/>
      <c r="CJ13" s="657"/>
      <c r="CK13" s="657"/>
      <c r="CL13" s="657"/>
      <c r="CM13" s="657"/>
      <c r="CN13" s="657"/>
      <c r="CO13" s="657"/>
      <c r="CP13" s="657"/>
      <c r="CQ13" s="658"/>
      <c r="CR13" s="641">
        <v>1503201</v>
      </c>
      <c r="CS13" s="642"/>
      <c r="CT13" s="642"/>
      <c r="CU13" s="642"/>
      <c r="CV13" s="642"/>
      <c r="CW13" s="642"/>
      <c r="CX13" s="642"/>
      <c r="CY13" s="643"/>
      <c r="CZ13" s="644">
        <v>5.9</v>
      </c>
      <c r="DA13" s="644"/>
      <c r="DB13" s="644"/>
      <c r="DC13" s="644"/>
      <c r="DD13" s="650">
        <v>944559</v>
      </c>
      <c r="DE13" s="642"/>
      <c r="DF13" s="642"/>
      <c r="DG13" s="642"/>
      <c r="DH13" s="642"/>
      <c r="DI13" s="642"/>
      <c r="DJ13" s="642"/>
      <c r="DK13" s="642"/>
      <c r="DL13" s="642"/>
      <c r="DM13" s="642"/>
      <c r="DN13" s="642"/>
      <c r="DO13" s="642"/>
      <c r="DP13" s="643"/>
      <c r="DQ13" s="650">
        <v>601083</v>
      </c>
      <c r="DR13" s="642"/>
      <c r="DS13" s="642"/>
      <c r="DT13" s="642"/>
      <c r="DU13" s="642"/>
      <c r="DV13" s="642"/>
      <c r="DW13" s="642"/>
      <c r="DX13" s="642"/>
      <c r="DY13" s="642"/>
      <c r="DZ13" s="642"/>
      <c r="EA13" s="642"/>
      <c r="EB13" s="642"/>
      <c r="EC13" s="651"/>
    </row>
    <row r="14" spans="2:143" ht="11.25" customHeight="1" x14ac:dyDescent="0.15">
      <c r="B14" s="638" t="s">
        <v>257</v>
      </c>
      <c r="C14" s="639"/>
      <c r="D14" s="639"/>
      <c r="E14" s="639"/>
      <c r="F14" s="639"/>
      <c r="G14" s="639"/>
      <c r="H14" s="639"/>
      <c r="I14" s="639"/>
      <c r="J14" s="639"/>
      <c r="K14" s="639"/>
      <c r="L14" s="639"/>
      <c r="M14" s="639"/>
      <c r="N14" s="639"/>
      <c r="O14" s="639"/>
      <c r="P14" s="639"/>
      <c r="Q14" s="640"/>
      <c r="R14" s="641" t="s">
        <v>148</v>
      </c>
      <c r="S14" s="642"/>
      <c r="T14" s="642"/>
      <c r="U14" s="642"/>
      <c r="V14" s="642"/>
      <c r="W14" s="642"/>
      <c r="X14" s="642"/>
      <c r="Y14" s="643"/>
      <c r="Z14" s="644" t="s">
        <v>229</v>
      </c>
      <c r="AA14" s="644"/>
      <c r="AB14" s="644"/>
      <c r="AC14" s="644"/>
      <c r="AD14" s="645" t="s">
        <v>148</v>
      </c>
      <c r="AE14" s="645"/>
      <c r="AF14" s="645"/>
      <c r="AG14" s="645"/>
      <c r="AH14" s="645"/>
      <c r="AI14" s="645"/>
      <c r="AJ14" s="645"/>
      <c r="AK14" s="645"/>
      <c r="AL14" s="646" t="s">
        <v>229</v>
      </c>
      <c r="AM14" s="647"/>
      <c r="AN14" s="647"/>
      <c r="AO14" s="648"/>
      <c r="AP14" s="638" t="s">
        <v>258</v>
      </c>
      <c r="AQ14" s="639"/>
      <c r="AR14" s="639"/>
      <c r="AS14" s="639"/>
      <c r="AT14" s="639"/>
      <c r="AU14" s="639"/>
      <c r="AV14" s="639"/>
      <c r="AW14" s="639"/>
      <c r="AX14" s="639"/>
      <c r="AY14" s="639"/>
      <c r="AZ14" s="639"/>
      <c r="BA14" s="639"/>
      <c r="BB14" s="639"/>
      <c r="BC14" s="639"/>
      <c r="BD14" s="639"/>
      <c r="BE14" s="639"/>
      <c r="BF14" s="640"/>
      <c r="BG14" s="641">
        <v>149005</v>
      </c>
      <c r="BH14" s="642"/>
      <c r="BI14" s="642"/>
      <c r="BJ14" s="642"/>
      <c r="BK14" s="642"/>
      <c r="BL14" s="642"/>
      <c r="BM14" s="642"/>
      <c r="BN14" s="643"/>
      <c r="BO14" s="644">
        <v>4.5</v>
      </c>
      <c r="BP14" s="644"/>
      <c r="BQ14" s="644"/>
      <c r="BR14" s="644"/>
      <c r="BS14" s="650" t="s">
        <v>148</v>
      </c>
      <c r="BT14" s="642"/>
      <c r="BU14" s="642"/>
      <c r="BV14" s="642"/>
      <c r="BW14" s="642"/>
      <c r="BX14" s="642"/>
      <c r="BY14" s="642"/>
      <c r="BZ14" s="642"/>
      <c r="CA14" s="642"/>
      <c r="CB14" s="651"/>
      <c r="CD14" s="656" t="s">
        <v>259</v>
      </c>
      <c r="CE14" s="657"/>
      <c r="CF14" s="657"/>
      <c r="CG14" s="657"/>
      <c r="CH14" s="657"/>
      <c r="CI14" s="657"/>
      <c r="CJ14" s="657"/>
      <c r="CK14" s="657"/>
      <c r="CL14" s="657"/>
      <c r="CM14" s="657"/>
      <c r="CN14" s="657"/>
      <c r="CO14" s="657"/>
      <c r="CP14" s="657"/>
      <c r="CQ14" s="658"/>
      <c r="CR14" s="641">
        <v>878652</v>
      </c>
      <c r="CS14" s="642"/>
      <c r="CT14" s="642"/>
      <c r="CU14" s="642"/>
      <c r="CV14" s="642"/>
      <c r="CW14" s="642"/>
      <c r="CX14" s="642"/>
      <c r="CY14" s="643"/>
      <c r="CZ14" s="644">
        <v>3.4</v>
      </c>
      <c r="DA14" s="644"/>
      <c r="DB14" s="644"/>
      <c r="DC14" s="644"/>
      <c r="DD14" s="650">
        <v>47835</v>
      </c>
      <c r="DE14" s="642"/>
      <c r="DF14" s="642"/>
      <c r="DG14" s="642"/>
      <c r="DH14" s="642"/>
      <c r="DI14" s="642"/>
      <c r="DJ14" s="642"/>
      <c r="DK14" s="642"/>
      <c r="DL14" s="642"/>
      <c r="DM14" s="642"/>
      <c r="DN14" s="642"/>
      <c r="DO14" s="642"/>
      <c r="DP14" s="643"/>
      <c r="DQ14" s="650">
        <v>874111</v>
      </c>
      <c r="DR14" s="642"/>
      <c r="DS14" s="642"/>
      <c r="DT14" s="642"/>
      <c r="DU14" s="642"/>
      <c r="DV14" s="642"/>
      <c r="DW14" s="642"/>
      <c r="DX14" s="642"/>
      <c r="DY14" s="642"/>
      <c r="DZ14" s="642"/>
      <c r="EA14" s="642"/>
      <c r="EB14" s="642"/>
      <c r="EC14" s="651"/>
    </row>
    <row r="15" spans="2:143" ht="11.25" customHeight="1" x14ac:dyDescent="0.15">
      <c r="B15" s="638" t="s">
        <v>260</v>
      </c>
      <c r="C15" s="639"/>
      <c r="D15" s="639"/>
      <c r="E15" s="639"/>
      <c r="F15" s="639"/>
      <c r="G15" s="639"/>
      <c r="H15" s="639"/>
      <c r="I15" s="639"/>
      <c r="J15" s="639"/>
      <c r="K15" s="639"/>
      <c r="L15" s="639"/>
      <c r="M15" s="639"/>
      <c r="N15" s="639"/>
      <c r="O15" s="639"/>
      <c r="P15" s="639"/>
      <c r="Q15" s="640"/>
      <c r="R15" s="641">
        <v>79078</v>
      </c>
      <c r="S15" s="642"/>
      <c r="T15" s="642"/>
      <c r="U15" s="642"/>
      <c r="V15" s="642"/>
      <c r="W15" s="642"/>
      <c r="X15" s="642"/>
      <c r="Y15" s="643"/>
      <c r="Z15" s="644">
        <v>0.3</v>
      </c>
      <c r="AA15" s="644"/>
      <c r="AB15" s="644"/>
      <c r="AC15" s="644"/>
      <c r="AD15" s="645">
        <v>79078</v>
      </c>
      <c r="AE15" s="645"/>
      <c r="AF15" s="645"/>
      <c r="AG15" s="645"/>
      <c r="AH15" s="645"/>
      <c r="AI15" s="645"/>
      <c r="AJ15" s="645"/>
      <c r="AK15" s="645"/>
      <c r="AL15" s="646">
        <v>0.6</v>
      </c>
      <c r="AM15" s="647"/>
      <c r="AN15" s="647"/>
      <c r="AO15" s="648"/>
      <c r="AP15" s="638" t="s">
        <v>261</v>
      </c>
      <c r="AQ15" s="639"/>
      <c r="AR15" s="639"/>
      <c r="AS15" s="639"/>
      <c r="AT15" s="639"/>
      <c r="AU15" s="639"/>
      <c r="AV15" s="639"/>
      <c r="AW15" s="639"/>
      <c r="AX15" s="639"/>
      <c r="AY15" s="639"/>
      <c r="AZ15" s="639"/>
      <c r="BA15" s="639"/>
      <c r="BB15" s="639"/>
      <c r="BC15" s="639"/>
      <c r="BD15" s="639"/>
      <c r="BE15" s="639"/>
      <c r="BF15" s="640"/>
      <c r="BG15" s="641">
        <v>215960</v>
      </c>
      <c r="BH15" s="642"/>
      <c r="BI15" s="642"/>
      <c r="BJ15" s="642"/>
      <c r="BK15" s="642"/>
      <c r="BL15" s="642"/>
      <c r="BM15" s="642"/>
      <c r="BN15" s="643"/>
      <c r="BO15" s="644">
        <v>6.5</v>
      </c>
      <c r="BP15" s="644"/>
      <c r="BQ15" s="644"/>
      <c r="BR15" s="644"/>
      <c r="BS15" s="650" t="s">
        <v>148</v>
      </c>
      <c r="BT15" s="642"/>
      <c r="BU15" s="642"/>
      <c r="BV15" s="642"/>
      <c r="BW15" s="642"/>
      <c r="BX15" s="642"/>
      <c r="BY15" s="642"/>
      <c r="BZ15" s="642"/>
      <c r="CA15" s="642"/>
      <c r="CB15" s="651"/>
      <c r="CD15" s="656" t="s">
        <v>262</v>
      </c>
      <c r="CE15" s="657"/>
      <c r="CF15" s="657"/>
      <c r="CG15" s="657"/>
      <c r="CH15" s="657"/>
      <c r="CI15" s="657"/>
      <c r="CJ15" s="657"/>
      <c r="CK15" s="657"/>
      <c r="CL15" s="657"/>
      <c r="CM15" s="657"/>
      <c r="CN15" s="657"/>
      <c r="CO15" s="657"/>
      <c r="CP15" s="657"/>
      <c r="CQ15" s="658"/>
      <c r="CR15" s="641">
        <v>2039677</v>
      </c>
      <c r="CS15" s="642"/>
      <c r="CT15" s="642"/>
      <c r="CU15" s="642"/>
      <c r="CV15" s="642"/>
      <c r="CW15" s="642"/>
      <c r="CX15" s="642"/>
      <c r="CY15" s="643"/>
      <c r="CZ15" s="644">
        <v>8</v>
      </c>
      <c r="DA15" s="644"/>
      <c r="DB15" s="644"/>
      <c r="DC15" s="644"/>
      <c r="DD15" s="650">
        <v>380643</v>
      </c>
      <c r="DE15" s="642"/>
      <c r="DF15" s="642"/>
      <c r="DG15" s="642"/>
      <c r="DH15" s="642"/>
      <c r="DI15" s="642"/>
      <c r="DJ15" s="642"/>
      <c r="DK15" s="642"/>
      <c r="DL15" s="642"/>
      <c r="DM15" s="642"/>
      <c r="DN15" s="642"/>
      <c r="DO15" s="642"/>
      <c r="DP15" s="643"/>
      <c r="DQ15" s="650">
        <v>1348425</v>
      </c>
      <c r="DR15" s="642"/>
      <c r="DS15" s="642"/>
      <c r="DT15" s="642"/>
      <c r="DU15" s="642"/>
      <c r="DV15" s="642"/>
      <c r="DW15" s="642"/>
      <c r="DX15" s="642"/>
      <c r="DY15" s="642"/>
      <c r="DZ15" s="642"/>
      <c r="EA15" s="642"/>
      <c r="EB15" s="642"/>
      <c r="EC15" s="651"/>
    </row>
    <row r="16" spans="2:143" ht="11.25" customHeight="1" x14ac:dyDescent="0.15">
      <c r="B16" s="638" t="s">
        <v>263</v>
      </c>
      <c r="C16" s="639"/>
      <c r="D16" s="639"/>
      <c r="E16" s="639"/>
      <c r="F16" s="639"/>
      <c r="G16" s="639"/>
      <c r="H16" s="639"/>
      <c r="I16" s="639"/>
      <c r="J16" s="639"/>
      <c r="K16" s="639"/>
      <c r="L16" s="639"/>
      <c r="M16" s="639"/>
      <c r="N16" s="639"/>
      <c r="O16" s="639"/>
      <c r="P16" s="639"/>
      <c r="Q16" s="640"/>
      <c r="R16" s="641" t="s">
        <v>148</v>
      </c>
      <c r="S16" s="642"/>
      <c r="T16" s="642"/>
      <c r="U16" s="642"/>
      <c r="V16" s="642"/>
      <c r="W16" s="642"/>
      <c r="X16" s="642"/>
      <c r="Y16" s="643"/>
      <c r="Z16" s="644" t="s">
        <v>148</v>
      </c>
      <c r="AA16" s="644"/>
      <c r="AB16" s="644"/>
      <c r="AC16" s="644"/>
      <c r="AD16" s="645" t="s">
        <v>229</v>
      </c>
      <c r="AE16" s="645"/>
      <c r="AF16" s="645"/>
      <c r="AG16" s="645"/>
      <c r="AH16" s="645"/>
      <c r="AI16" s="645"/>
      <c r="AJ16" s="645"/>
      <c r="AK16" s="645"/>
      <c r="AL16" s="646" t="s">
        <v>148</v>
      </c>
      <c r="AM16" s="647"/>
      <c r="AN16" s="647"/>
      <c r="AO16" s="648"/>
      <c r="AP16" s="638" t="s">
        <v>264</v>
      </c>
      <c r="AQ16" s="639"/>
      <c r="AR16" s="639"/>
      <c r="AS16" s="639"/>
      <c r="AT16" s="639"/>
      <c r="AU16" s="639"/>
      <c r="AV16" s="639"/>
      <c r="AW16" s="639"/>
      <c r="AX16" s="639"/>
      <c r="AY16" s="639"/>
      <c r="AZ16" s="639"/>
      <c r="BA16" s="639"/>
      <c r="BB16" s="639"/>
      <c r="BC16" s="639"/>
      <c r="BD16" s="639"/>
      <c r="BE16" s="639"/>
      <c r="BF16" s="640"/>
      <c r="BG16" s="641" t="s">
        <v>229</v>
      </c>
      <c r="BH16" s="642"/>
      <c r="BI16" s="642"/>
      <c r="BJ16" s="642"/>
      <c r="BK16" s="642"/>
      <c r="BL16" s="642"/>
      <c r="BM16" s="642"/>
      <c r="BN16" s="643"/>
      <c r="BO16" s="644" t="s">
        <v>229</v>
      </c>
      <c r="BP16" s="644"/>
      <c r="BQ16" s="644"/>
      <c r="BR16" s="644"/>
      <c r="BS16" s="650" t="s">
        <v>148</v>
      </c>
      <c r="BT16" s="642"/>
      <c r="BU16" s="642"/>
      <c r="BV16" s="642"/>
      <c r="BW16" s="642"/>
      <c r="BX16" s="642"/>
      <c r="BY16" s="642"/>
      <c r="BZ16" s="642"/>
      <c r="CA16" s="642"/>
      <c r="CB16" s="651"/>
      <c r="CD16" s="656" t="s">
        <v>265</v>
      </c>
      <c r="CE16" s="657"/>
      <c r="CF16" s="657"/>
      <c r="CG16" s="657"/>
      <c r="CH16" s="657"/>
      <c r="CI16" s="657"/>
      <c r="CJ16" s="657"/>
      <c r="CK16" s="657"/>
      <c r="CL16" s="657"/>
      <c r="CM16" s="657"/>
      <c r="CN16" s="657"/>
      <c r="CO16" s="657"/>
      <c r="CP16" s="657"/>
      <c r="CQ16" s="658"/>
      <c r="CR16" s="641">
        <v>1242755</v>
      </c>
      <c r="CS16" s="642"/>
      <c r="CT16" s="642"/>
      <c r="CU16" s="642"/>
      <c r="CV16" s="642"/>
      <c r="CW16" s="642"/>
      <c r="CX16" s="642"/>
      <c r="CY16" s="643"/>
      <c r="CZ16" s="644">
        <v>4.9000000000000004</v>
      </c>
      <c r="DA16" s="644"/>
      <c r="DB16" s="644"/>
      <c r="DC16" s="644"/>
      <c r="DD16" s="650" t="s">
        <v>148</v>
      </c>
      <c r="DE16" s="642"/>
      <c r="DF16" s="642"/>
      <c r="DG16" s="642"/>
      <c r="DH16" s="642"/>
      <c r="DI16" s="642"/>
      <c r="DJ16" s="642"/>
      <c r="DK16" s="642"/>
      <c r="DL16" s="642"/>
      <c r="DM16" s="642"/>
      <c r="DN16" s="642"/>
      <c r="DO16" s="642"/>
      <c r="DP16" s="643"/>
      <c r="DQ16" s="650">
        <v>169720</v>
      </c>
      <c r="DR16" s="642"/>
      <c r="DS16" s="642"/>
      <c r="DT16" s="642"/>
      <c r="DU16" s="642"/>
      <c r="DV16" s="642"/>
      <c r="DW16" s="642"/>
      <c r="DX16" s="642"/>
      <c r="DY16" s="642"/>
      <c r="DZ16" s="642"/>
      <c r="EA16" s="642"/>
      <c r="EB16" s="642"/>
      <c r="EC16" s="651"/>
    </row>
    <row r="17" spans="2:133" ht="11.25" customHeight="1" x14ac:dyDescent="0.15">
      <c r="B17" s="638" t="s">
        <v>266</v>
      </c>
      <c r="C17" s="639"/>
      <c r="D17" s="639"/>
      <c r="E17" s="639"/>
      <c r="F17" s="639"/>
      <c r="G17" s="639"/>
      <c r="H17" s="639"/>
      <c r="I17" s="639"/>
      <c r="J17" s="639"/>
      <c r="K17" s="639"/>
      <c r="L17" s="639"/>
      <c r="M17" s="639"/>
      <c r="N17" s="639"/>
      <c r="O17" s="639"/>
      <c r="P17" s="639"/>
      <c r="Q17" s="640"/>
      <c r="R17" s="641">
        <v>12235</v>
      </c>
      <c r="S17" s="642"/>
      <c r="T17" s="642"/>
      <c r="U17" s="642"/>
      <c r="V17" s="642"/>
      <c r="W17" s="642"/>
      <c r="X17" s="642"/>
      <c r="Y17" s="643"/>
      <c r="Z17" s="644">
        <v>0</v>
      </c>
      <c r="AA17" s="644"/>
      <c r="AB17" s="644"/>
      <c r="AC17" s="644"/>
      <c r="AD17" s="645">
        <v>12235</v>
      </c>
      <c r="AE17" s="645"/>
      <c r="AF17" s="645"/>
      <c r="AG17" s="645"/>
      <c r="AH17" s="645"/>
      <c r="AI17" s="645"/>
      <c r="AJ17" s="645"/>
      <c r="AK17" s="645"/>
      <c r="AL17" s="646">
        <v>0.1</v>
      </c>
      <c r="AM17" s="647"/>
      <c r="AN17" s="647"/>
      <c r="AO17" s="648"/>
      <c r="AP17" s="638" t="s">
        <v>267</v>
      </c>
      <c r="AQ17" s="639"/>
      <c r="AR17" s="639"/>
      <c r="AS17" s="639"/>
      <c r="AT17" s="639"/>
      <c r="AU17" s="639"/>
      <c r="AV17" s="639"/>
      <c r="AW17" s="639"/>
      <c r="AX17" s="639"/>
      <c r="AY17" s="639"/>
      <c r="AZ17" s="639"/>
      <c r="BA17" s="639"/>
      <c r="BB17" s="639"/>
      <c r="BC17" s="639"/>
      <c r="BD17" s="639"/>
      <c r="BE17" s="639"/>
      <c r="BF17" s="640"/>
      <c r="BG17" s="641" t="s">
        <v>140</v>
      </c>
      <c r="BH17" s="642"/>
      <c r="BI17" s="642"/>
      <c r="BJ17" s="642"/>
      <c r="BK17" s="642"/>
      <c r="BL17" s="642"/>
      <c r="BM17" s="642"/>
      <c r="BN17" s="643"/>
      <c r="BO17" s="644" t="s">
        <v>229</v>
      </c>
      <c r="BP17" s="644"/>
      <c r="BQ17" s="644"/>
      <c r="BR17" s="644"/>
      <c r="BS17" s="650" t="s">
        <v>148</v>
      </c>
      <c r="BT17" s="642"/>
      <c r="BU17" s="642"/>
      <c r="BV17" s="642"/>
      <c r="BW17" s="642"/>
      <c r="BX17" s="642"/>
      <c r="BY17" s="642"/>
      <c r="BZ17" s="642"/>
      <c r="CA17" s="642"/>
      <c r="CB17" s="651"/>
      <c r="CD17" s="656" t="s">
        <v>268</v>
      </c>
      <c r="CE17" s="657"/>
      <c r="CF17" s="657"/>
      <c r="CG17" s="657"/>
      <c r="CH17" s="657"/>
      <c r="CI17" s="657"/>
      <c r="CJ17" s="657"/>
      <c r="CK17" s="657"/>
      <c r="CL17" s="657"/>
      <c r="CM17" s="657"/>
      <c r="CN17" s="657"/>
      <c r="CO17" s="657"/>
      <c r="CP17" s="657"/>
      <c r="CQ17" s="658"/>
      <c r="CR17" s="641">
        <v>2959903</v>
      </c>
      <c r="CS17" s="642"/>
      <c r="CT17" s="642"/>
      <c r="CU17" s="642"/>
      <c r="CV17" s="642"/>
      <c r="CW17" s="642"/>
      <c r="CX17" s="642"/>
      <c r="CY17" s="643"/>
      <c r="CZ17" s="644">
        <v>11.6</v>
      </c>
      <c r="DA17" s="644"/>
      <c r="DB17" s="644"/>
      <c r="DC17" s="644"/>
      <c r="DD17" s="650" t="s">
        <v>229</v>
      </c>
      <c r="DE17" s="642"/>
      <c r="DF17" s="642"/>
      <c r="DG17" s="642"/>
      <c r="DH17" s="642"/>
      <c r="DI17" s="642"/>
      <c r="DJ17" s="642"/>
      <c r="DK17" s="642"/>
      <c r="DL17" s="642"/>
      <c r="DM17" s="642"/>
      <c r="DN17" s="642"/>
      <c r="DO17" s="642"/>
      <c r="DP17" s="643"/>
      <c r="DQ17" s="650">
        <v>2791774</v>
      </c>
      <c r="DR17" s="642"/>
      <c r="DS17" s="642"/>
      <c r="DT17" s="642"/>
      <c r="DU17" s="642"/>
      <c r="DV17" s="642"/>
      <c r="DW17" s="642"/>
      <c r="DX17" s="642"/>
      <c r="DY17" s="642"/>
      <c r="DZ17" s="642"/>
      <c r="EA17" s="642"/>
      <c r="EB17" s="642"/>
      <c r="EC17" s="651"/>
    </row>
    <row r="18" spans="2:133" ht="11.25" customHeight="1" x14ac:dyDescent="0.15">
      <c r="B18" s="638" t="s">
        <v>269</v>
      </c>
      <c r="C18" s="639"/>
      <c r="D18" s="639"/>
      <c r="E18" s="639"/>
      <c r="F18" s="639"/>
      <c r="G18" s="639"/>
      <c r="H18" s="639"/>
      <c r="I18" s="639"/>
      <c r="J18" s="639"/>
      <c r="K18" s="639"/>
      <c r="L18" s="639"/>
      <c r="M18" s="639"/>
      <c r="N18" s="639"/>
      <c r="O18" s="639"/>
      <c r="P18" s="639"/>
      <c r="Q18" s="640"/>
      <c r="R18" s="641">
        <v>10652153</v>
      </c>
      <c r="S18" s="642"/>
      <c r="T18" s="642"/>
      <c r="U18" s="642"/>
      <c r="V18" s="642"/>
      <c r="W18" s="642"/>
      <c r="X18" s="642"/>
      <c r="Y18" s="643"/>
      <c r="Z18" s="644">
        <v>39.6</v>
      </c>
      <c r="AA18" s="644"/>
      <c r="AB18" s="644"/>
      <c r="AC18" s="644"/>
      <c r="AD18" s="645">
        <v>9822356</v>
      </c>
      <c r="AE18" s="645"/>
      <c r="AF18" s="645"/>
      <c r="AG18" s="645"/>
      <c r="AH18" s="645"/>
      <c r="AI18" s="645"/>
      <c r="AJ18" s="645"/>
      <c r="AK18" s="645"/>
      <c r="AL18" s="646">
        <v>68.599999999999994</v>
      </c>
      <c r="AM18" s="647"/>
      <c r="AN18" s="647"/>
      <c r="AO18" s="648"/>
      <c r="AP18" s="638" t="s">
        <v>270</v>
      </c>
      <c r="AQ18" s="639"/>
      <c r="AR18" s="639"/>
      <c r="AS18" s="639"/>
      <c r="AT18" s="639"/>
      <c r="AU18" s="639"/>
      <c r="AV18" s="639"/>
      <c r="AW18" s="639"/>
      <c r="AX18" s="639"/>
      <c r="AY18" s="639"/>
      <c r="AZ18" s="639"/>
      <c r="BA18" s="639"/>
      <c r="BB18" s="639"/>
      <c r="BC18" s="639"/>
      <c r="BD18" s="639"/>
      <c r="BE18" s="639"/>
      <c r="BF18" s="640"/>
      <c r="BG18" s="641" t="s">
        <v>148</v>
      </c>
      <c r="BH18" s="642"/>
      <c r="BI18" s="642"/>
      <c r="BJ18" s="642"/>
      <c r="BK18" s="642"/>
      <c r="BL18" s="642"/>
      <c r="BM18" s="642"/>
      <c r="BN18" s="643"/>
      <c r="BO18" s="644" t="s">
        <v>140</v>
      </c>
      <c r="BP18" s="644"/>
      <c r="BQ18" s="644"/>
      <c r="BR18" s="644"/>
      <c r="BS18" s="650" t="s">
        <v>148</v>
      </c>
      <c r="BT18" s="642"/>
      <c r="BU18" s="642"/>
      <c r="BV18" s="642"/>
      <c r="BW18" s="642"/>
      <c r="BX18" s="642"/>
      <c r="BY18" s="642"/>
      <c r="BZ18" s="642"/>
      <c r="CA18" s="642"/>
      <c r="CB18" s="651"/>
      <c r="CD18" s="656" t="s">
        <v>271</v>
      </c>
      <c r="CE18" s="657"/>
      <c r="CF18" s="657"/>
      <c r="CG18" s="657"/>
      <c r="CH18" s="657"/>
      <c r="CI18" s="657"/>
      <c r="CJ18" s="657"/>
      <c r="CK18" s="657"/>
      <c r="CL18" s="657"/>
      <c r="CM18" s="657"/>
      <c r="CN18" s="657"/>
      <c r="CO18" s="657"/>
      <c r="CP18" s="657"/>
      <c r="CQ18" s="658"/>
      <c r="CR18" s="641" t="s">
        <v>140</v>
      </c>
      <c r="CS18" s="642"/>
      <c r="CT18" s="642"/>
      <c r="CU18" s="642"/>
      <c r="CV18" s="642"/>
      <c r="CW18" s="642"/>
      <c r="CX18" s="642"/>
      <c r="CY18" s="643"/>
      <c r="CZ18" s="644" t="s">
        <v>148</v>
      </c>
      <c r="DA18" s="644"/>
      <c r="DB18" s="644"/>
      <c r="DC18" s="644"/>
      <c r="DD18" s="650" t="s">
        <v>148</v>
      </c>
      <c r="DE18" s="642"/>
      <c r="DF18" s="642"/>
      <c r="DG18" s="642"/>
      <c r="DH18" s="642"/>
      <c r="DI18" s="642"/>
      <c r="DJ18" s="642"/>
      <c r="DK18" s="642"/>
      <c r="DL18" s="642"/>
      <c r="DM18" s="642"/>
      <c r="DN18" s="642"/>
      <c r="DO18" s="642"/>
      <c r="DP18" s="643"/>
      <c r="DQ18" s="650" t="s">
        <v>229</v>
      </c>
      <c r="DR18" s="642"/>
      <c r="DS18" s="642"/>
      <c r="DT18" s="642"/>
      <c r="DU18" s="642"/>
      <c r="DV18" s="642"/>
      <c r="DW18" s="642"/>
      <c r="DX18" s="642"/>
      <c r="DY18" s="642"/>
      <c r="DZ18" s="642"/>
      <c r="EA18" s="642"/>
      <c r="EB18" s="642"/>
      <c r="EC18" s="651"/>
    </row>
    <row r="19" spans="2:133" ht="11.25" customHeight="1" x14ac:dyDescent="0.15">
      <c r="B19" s="638" t="s">
        <v>272</v>
      </c>
      <c r="C19" s="639"/>
      <c r="D19" s="639"/>
      <c r="E19" s="639"/>
      <c r="F19" s="639"/>
      <c r="G19" s="639"/>
      <c r="H19" s="639"/>
      <c r="I19" s="639"/>
      <c r="J19" s="639"/>
      <c r="K19" s="639"/>
      <c r="L19" s="639"/>
      <c r="M19" s="639"/>
      <c r="N19" s="639"/>
      <c r="O19" s="639"/>
      <c r="P19" s="639"/>
      <c r="Q19" s="640"/>
      <c r="R19" s="641">
        <v>9822356</v>
      </c>
      <c r="S19" s="642"/>
      <c r="T19" s="642"/>
      <c r="U19" s="642"/>
      <c r="V19" s="642"/>
      <c r="W19" s="642"/>
      <c r="X19" s="642"/>
      <c r="Y19" s="643"/>
      <c r="Z19" s="644">
        <v>36.5</v>
      </c>
      <c r="AA19" s="644"/>
      <c r="AB19" s="644"/>
      <c r="AC19" s="644"/>
      <c r="AD19" s="645">
        <v>9822356</v>
      </c>
      <c r="AE19" s="645"/>
      <c r="AF19" s="645"/>
      <c r="AG19" s="645"/>
      <c r="AH19" s="645"/>
      <c r="AI19" s="645"/>
      <c r="AJ19" s="645"/>
      <c r="AK19" s="645"/>
      <c r="AL19" s="646">
        <v>68.599999999999994</v>
      </c>
      <c r="AM19" s="647"/>
      <c r="AN19" s="647"/>
      <c r="AO19" s="648"/>
      <c r="AP19" s="638" t="s">
        <v>273</v>
      </c>
      <c r="AQ19" s="639"/>
      <c r="AR19" s="639"/>
      <c r="AS19" s="639"/>
      <c r="AT19" s="639"/>
      <c r="AU19" s="639"/>
      <c r="AV19" s="639"/>
      <c r="AW19" s="639"/>
      <c r="AX19" s="639"/>
      <c r="AY19" s="639"/>
      <c r="AZ19" s="639"/>
      <c r="BA19" s="639"/>
      <c r="BB19" s="639"/>
      <c r="BC19" s="639"/>
      <c r="BD19" s="639"/>
      <c r="BE19" s="639"/>
      <c r="BF19" s="640"/>
      <c r="BG19" s="641" t="s">
        <v>148</v>
      </c>
      <c r="BH19" s="642"/>
      <c r="BI19" s="642"/>
      <c r="BJ19" s="642"/>
      <c r="BK19" s="642"/>
      <c r="BL19" s="642"/>
      <c r="BM19" s="642"/>
      <c r="BN19" s="643"/>
      <c r="BO19" s="644" t="s">
        <v>148</v>
      </c>
      <c r="BP19" s="644"/>
      <c r="BQ19" s="644"/>
      <c r="BR19" s="644"/>
      <c r="BS19" s="650" t="s">
        <v>148</v>
      </c>
      <c r="BT19" s="642"/>
      <c r="BU19" s="642"/>
      <c r="BV19" s="642"/>
      <c r="BW19" s="642"/>
      <c r="BX19" s="642"/>
      <c r="BY19" s="642"/>
      <c r="BZ19" s="642"/>
      <c r="CA19" s="642"/>
      <c r="CB19" s="651"/>
      <c r="CD19" s="656" t="s">
        <v>274</v>
      </c>
      <c r="CE19" s="657"/>
      <c r="CF19" s="657"/>
      <c r="CG19" s="657"/>
      <c r="CH19" s="657"/>
      <c r="CI19" s="657"/>
      <c r="CJ19" s="657"/>
      <c r="CK19" s="657"/>
      <c r="CL19" s="657"/>
      <c r="CM19" s="657"/>
      <c r="CN19" s="657"/>
      <c r="CO19" s="657"/>
      <c r="CP19" s="657"/>
      <c r="CQ19" s="658"/>
      <c r="CR19" s="641" t="s">
        <v>148</v>
      </c>
      <c r="CS19" s="642"/>
      <c r="CT19" s="642"/>
      <c r="CU19" s="642"/>
      <c r="CV19" s="642"/>
      <c r="CW19" s="642"/>
      <c r="CX19" s="642"/>
      <c r="CY19" s="643"/>
      <c r="CZ19" s="644" t="s">
        <v>140</v>
      </c>
      <c r="DA19" s="644"/>
      <c r="DB19" s="644"/>
      <c r="DC19" s="644"/>
      <c r="DD19" s="650" t="s">
        <v>148</v>
      </c>
      <c r="DE19" s="642"/>
      <c r="DF19" s="642"/>
      <c r="DG19" s="642"/>
      <c r="DH19" s="642"/>
      <c r="DI19" s="642"/>
      <c r="DJ19" s="642"/>
      <c r="DK19" s="642"/>
      <c r="DL19" s="642"/>
      <c r="DM19" s="642"/>
      <c r="DN19" s="642"/>
      <c r="DO19" s="642"/>
      <c r="DP19" s="643"/>
      <c r="DQ19" s="650" t="s">
        <v>140</v>
      </c>
      <c r="DR19" s="642"/>
      <c r="DS19" s="642"/>
      <c r="DT19" s="642"/>
      <c r="DU19" s="642"/>
      <c r="DV19" s="642"/>
      <c r="DW19" s="642"/>
      <c r="DX19" s="642"/>
      <c r="DY19" s="642"/>
      <c r="DZ19" s="642"/>
      <c r="EA19" s="642"/>
      <c r="EB19" s="642"/>
      <c r="EC19" s="651"/>
    </row>
    <row r="20" spans="2:133" ht="11.25" customHeight="1" x14ac:dyDescent="0.15">
      <c r="B20" s="638" t="s">
        <v>275</v>
      </c>
      <c r="C20" s="639"/>
      <c r="D20" s="639"/>
      <c r="E20" s="639"/>
      <c r="F20" s="639"/>
      <c r="G20" s="639"/>
      <c r="H20" s="639"/>
      <c r="I20" s="639"/>
      <c r="J20" s="639"/>
      <c r="K20" s="639"/>
      <c r="L20" s="639"/>
      <c r="M20" s="639"/>
      <c r="N20" s="639"/>
      <c r="O20" s="639"/>
      <c r="P20" s="639"/>
      <c r="Q20" s="640"/>
      <c r="R20" s="641">
        <v>829797</v>
      </c>
      <c r="S20" s="642"/>
      <c r="T20" s="642"/>
      <c r="U20" s="642"/>
      <c r="V20" s="642"/>
      <c r="W20" s="642"/>
      <c r="X20" s="642"/>
      <c r="Y20" s="643"/>
      <c r="Z20" s="644">
        <v>3.1</v>
      </c>
      <c r="AA20" s="644"/>
      <c r="AB20" s="644"/>
      <c r="AC20" s="644"/>
      <c r="AD20" s="645" t="s">
        <v>148</v>
      </c>
      <c r="AE20" s="645"/>
      <c r="AF20" s="645"/>
      <c r="AG20" s="645"/>
      <c r="AH20" s="645"/>
      <c r="AI20" s="645"/>
      <c r="AJ20" s="645"/>
      <c r="AK20" s="645"/>
      <c r="AL20" s="646" t="s">
        <v>140</v>
      </c>
      <c r="AM20" s="647"/>
      <c r="AN20" s="647"/>
      <c r="AO20" s="648"/>
      <c r="AP20" s="638" t="s">
        <v>276</v>
      </c>
      <c r="AQ20" s="639"/>
      <c r="AR20" s="639"/>
      <c r="AS20" s="639"/>
      <c r="AT20" s="639"/>
      <c r="AU20" s="639"/>
      <c r="AV20" s="639"/>
      <c r="AW20" s="639"/>
      <c r="AX20" s="639"/>
      <c r="AY20" s="639"/>
      <c r="AZ20" s="639"/>
      <c r="BA20" s="639"/>
      <c r="BB20" s="639"/>
      <c r="BC20" s="639"/>
      <c r="BD20" s="639"/>
      <c r="BE20" s="639"/>
      <c r="BF20" s="640"/>
      <c r="BG20" s="641" t="s">
        <v>148</v>
      </c>
      <c r="BH20" s="642"/>
      <c r="BI20" s="642"/>
      <c r="BJ20" s="642"/>
      <c r="BK20" s="642"/>
      <c r="BL20" s="642"/>
      <c r="BM20" s="642"/>
      <c r="BN20" s="643"/>
      <c r="BO20" s="644" t="s">
        <v>229</v>
      </c>
      <c r="BP20" s="644"/>
      <c r="BQ20" s="644"/>
      <c r="BR20" s="644"/>
      <c r="BS20" s="650" t="s">
        <v>148</v>
      </c>
      <c r="BT20" s="642"/>
      <c r="BU20" s="642"/>
      <c r="BV20" s="642"/>
      <c r="BW20" s="642"/>
      <c r="BX20" s="642"/>
      <c r="BY20" s="642"/>
      <c r="BZ20" s="642"/>
      <c r="CA20" s="642"/>
      <c r="CB20" s="651"/>
      <c r="CD20" s="656" t="s">
        <v>277</v>
      </c>
      <c r="CE20" s="657"/>
      <c r="CF20" s="657"/>
      <c r="CG20" s="657"/>
      <c r="CH20" s="657"/>
      <c r="CI20" s="657"/>
      <c r="CJ20" s="657"/>
      <c r="CK20" s="657"/>
      <c r="CL20" s="657"/>
      <c r="CM20" s="657"/>
      <c r="CN20" s="657"/>
      <c r="CO20" s="657"/>
      <c r="CP20" s="657"/>
      <c r="CQ20" s="658"/>
      <c r="CR20" s="641">
        <v>25517464</v>
      </c>
      <c r="CS20" s="642"/>
      <c r="CT20" s="642"/>
      <c r="CU20" s="642"/>
      <c r="CV20" s="642"/>
      <c r="CW20" s="642"/>
      <c r="CX20" s="642"/>
      <c r="CY20" s="643"/>
      <c r="CZ20" s="644">
        <v>100</v>
      </c>
      <c r="DA20" s="644"/>
      <c r="DB20" s="644"/>
      <c r="DC20" s="644"/>
      <c r="DD20" s="650">
        <v>2796819</v>
      </c>
      <c r="DE20" s="642"/>
      <c r="DF20" s="642"/>
      <c r="DG20" s="642"/>
      <c r="DH20" s="642"/>
      <c r="DI20" s="642"/>
      <c r="DJ20" s="642"/>
      <c r="DK20" s="642"/>
      <c r="DL20" s="642"/>
      <c r="DM20" s="642"/>
      <c r="DN20" s="642"/>
      <c r="DO20" s="642"/>
      <c r="DP20" s="643"/>
      <c r="DQ20" s="650">
        <v>16332804</v>
      </c>
      <c r="DR20" s="642"/>
      <c r="DS20" s="642"/>
      <c r="DT20" s="642"/>
      <c r="DU20" s="642"/>
      <c r="DV20" s="642"/>
      <c r="DW20" s="642"/>
      <c r="DX20" s="642"/>
      <c r="DY20" s="642"/>
      <c r="DZ20" s="642"/>
      <c r="EA20" s="642"/>
      <c r="EB20" s="642"/>
      <c r="EC20" s="651"/>
    </row>
    <row r="21" spans="2:133" ht="11.25" customHeight="1" x14ac:dyDescent="0.15">
      <c r="B21" s="638" t="s">
        <v>278</v>
      </c>
      <c r="C21" s="639"/>
      <c r="D21" s="639"/>
      <c r="E21" s="639"/>
      <c r="F21" s="639"/>
      <c r="G21" s="639"/>
      <c r="H21" s="639"/>
      <c r="I21" s="639"/>
      <c r="J21" s="639"/>
      <c r="K21" s="639"/>
      <c r="L21" s="639"/>
      <c r="M21" s="639"/>
      <c r="N21" s="639"/>
      <c r="O21" s="639"/>
      <c r="P21" s="639"/>
      <c r="Q21" s="640"/>
      <c r="R21" s="641" t="s">
        <v>140</v>
      </c>
      <c r="S21" s="642"/>
      <c r="T21" s="642"/>
      <c r="U21" s="642"/>
      <c r="V21" s="642"/>
      <c r="W21" s="642"/>
      <c r="X21" s="642"/>
      <c r="Y21" s="643"/>
      <c r="Z21" s="644" t="s">
        <v>140</v>
      </c>
      <c r="AA21" s="644"/>
      <c r="AB21" s="644"/>
      <c r="AC21" s="644"/>
      <c r="AD21" s="645" t="s">
        <v>148</v>
      </c>
      <c r="AE21" s="645"/>
      <c r="AF21" s="645"/>
      <c r="AG21" s="645"/>
      <c r="AH21" s="645"/>
      <c r="AI21" s="645"/>
      <c r="AJ21" s="645"/>
      <c r="AK21" s="645"/>
      <c r="AL21" s="646" t="s">
        <v>148</v>
      </c>
      <c r="AM21" s="647"/>
      <c r="AN21" s="647"/>
      <c r="AO21" s="648"/>
      <c r="AP21" s="659" t="s">
        <v>279</v>
      </c>
      <c r="AQ21" s="660"/>
      <c r="AR21" s="660"/>
      <c r="AS21" s="660"/>
      <c r="AT21" s="660"/>
      <c r="AU21" s="660"/>
      <c r="AV21" s="660"/>
      <c r="AW21" s="660"/>
      <c r="AX21" s="660"/>
      <c r="AY21" s="660"/>
      <c r="AZ21" s="660"/>
      <c r="BA21" s="660"/>
      <c r="BB21" s="660"/>
      <c r="BC21" s="660"/>
      <c r="BD21" s="660"/>
      <c r="BE21" s="660"/>
      <c r="BF21" s="661"/>
      <c r="BG21" s="641" t="s">
        <v>148</v>
      </c>
      <c r="BH21" s="642"/>
      <c r="BI21" s="642"/>
      <c r="BJ21" s="642"/>
      <c r="BK21" s="642"/>
      <c r="BL21" s="642"/>
      <c r="BM21" s="642"/>
      <c r="BN21" s="643"/>
      <c r="BO21" s="644" t="s">
        <v>140</v>
      </c>
      <c r="BP21" s="644"/>
      <c r="BQ21" s="644"/>
      <c r="BR21" s="644"/>
      <c r="BS21" s="650" t="s">
        <v>229</v>
      </c>
      <c r="BT21" s="642"/>
      <c r="BU21" s="642"/>
      <c r="BV21" s="642"/>
      <c r="BW21" s="642"/>
      <c r="BX21" s="642"/>
      <c r="BY21" s="642"/>
      <c r="BZ21" s="642"/>
      <c r="CA21" s="642"/>
      <c r="CB21" s="651"/>
      <c r="CD21" s="667"/>
      <c r="CE21" s="668"/>
      <c r="CF21" s="668"/>
      <c r="CG21" s="668"/>
      <c r="CH21" s="668"/>
      <c r="CI21" s="668"/>
      <c r="CJ21" s="668"/>
      <c r="CK21" s="668"/>
      <c r="CL21" s="668"/>
      <c r="CM21" s="668"/>
      <c r="CN21" s="668"/>
      <c r="CO21" s="668"/>
      <c r="CP21" s="668"/>
      <c r="CQ21" s="669"/>
      <c r="CR21" s="670"/>
      <c r="CS21" s="663"/>
      <c r="CT21" s="663"/>
      <c r="CU21" s="663"/>
      <c r="CV21" s="663"/>
      <c r="CW21" s="663"/>
      <c r="CX21" s="663"/>
      <c r="CY21" s="671"/>
      <c r="CZ21" s="672"/>
      <c r="DA21" s="672"/>
      <c r="DB21" s="672"/>
      <c r="DC21" s="672"/>
      <c r="DD21" s="662"/>
      <c r="DE21" s="663"/>
      <c r="DF21" s="663"/>
      <c r="DG21" s="663"/>
      <c r="DH21" s="663"/>
      <c r="DI21" s="663"/>
      <c r="DJ21" s="663"/>
      <c r="DK21" s="663"/>
      <c r="DL21" s="663"/>
      <c r="DM21" s="663"/>
      <c r="DN21" s="663"/>
      <c r="DO21" s="663"/>
      <c r="DP21" s="671"/>
      <c r="DQ21" s="662"/>
      <c r="DR21" s="663"/>
      <c r="DS21" s="663"/>
      <c r="DT21" s="663"/>
      <c r="DU21" s="663"/>
      <c r="DV21" s="663"/>
      <c r="DW21" s="663"/>
      <c r="DX21" s="663"/>
      <c r="DY21" s="663"/>
      <c r="DZ21" s="663"/>
      <c r="EA21" s="663"/>
      <c r="EB21" s="663"/>
      <c r="EC21" s="664"/>
    </row>
    <row r="22" spans="2:133" ht="11.25" customHeight="1" x14ac:dyDescent="0.15">
      <c r="B22" s="638" t="s">
        <v>280</v>
      </c>
      <c r="C22" s="639"/>
      <c r="D22" s="639"/>
      <c r="E22" s="639"/>
      <c r="F22" s="639"/>
      <c r="G22" s="639"/>
      <c r="H22" s="639"/>
      <c r="I22" s="639"/>
      <c r="J22" s="639"/>
      <c r="K22" s="639"/>
      <c r="L22" s="639"/>
      <c r="M22" s="639"/>
      <c r="N22" s="639"/>
      <c r="O22" s="639"/>
      <c r="P22" s="639"/>
      <c r="Q22" s="640"/>
      <c r="R22" s="641">
        <v>15125541</v>
      </c>
      <c r="S22" s="642"/>
      <c r="T22" s="642"/>
      <c r="U22" s="642"/>
      <c r="V22" s="642"/>
      <c r="W22" s="642"/>
      <c r="X22" s="642"/>
      <c r="Y22" s="643"/>
      <c r="Z22" s="644">
        <v>56.3</v>
      </c>
      <c r="AA22" s="644"/>
      <c r="AB22" s="644"/>
      <c r="AC22" s="644"/>
      <c r="AD22" s="645">
        <v>14295744</v>
      </c>
      <c r="AE22" s="645"/>
      <c r="AF22" s="645"/>
      <c r="AG22" s="645"/>
      <c r="AH22" s="645"/>
      <c r="AI22" s="645"/>
      <c r="AJ22" s="645"/>
      <c r="AK22" s="645"/>
      <c r="AL22" s="646">
        <v>99.9</v>
      </c>
      <c r="AM22" s="647"/>
      <c r="AN22" s="647"/>
      <c r="AO22" s="648"/>
      <c r="AP22" s="659" t="s">
        <v>281</v>
      </c>
      <c r="AQ22" s="660"/>
      <c r="AR22" s="660"/>
      <c r="AS22" s="660"/>
      <c r="AT22" s="660"/>
      <c r="AU22" s="660"/>
      <c r="AV22" s="660"/>
      <c r="AW22" s="660"/>
      <c r="AX22" s="660"/>
      <c r="AY22" s="660"/>
      <c r="AZ22" s="660"/>
      <c r="BA22" s="660"/>
      <c r="BB22" s="660"/>
      <c r="BC22" s="660"/>
      <c r="BD22" s="660"/>
      <c r="BE22" s="660"/>
      <c r="BF22" s="661"/>
      <c r="BG22" s="641" t="s">
        <v>148</v>
      </c>
      <c r="BH22" s="642"/>
      <c r="BI22" s="642"/>
      <c r="BJ22" s="642"/>
      <c r="BK22" s="642"/>
      <c r="BL22" s="642"/>
      <c r="BM22" s="642"/>
      <c r="BN22" s="643"/>
      <c r="BO22" s="644" t="s">
        <v>140</v>
      </c>
      <c r="BP22" s="644"/>
      <c r="BQ22" s="644"/>
      <c r="BR22" s="644"/>
      <c r="BS22" s="650" t="s">
        <v>229</v>
      </c>
      <c r="BT22" s="642"/>
      <c r="BU22" s="642"/>
      <c r="BV22" s="642"/>
      <c r="BW22" s="642"/>
      <c r="BX22" s="642"/>
      <c r="BY22" s="642"/>
      <c r="BZ22" s="642"/>
      <c r="CA22" s="642"/>
      <c r="CB22" s="651"/>
      <c r="CD22" s="623" t="s">
        <v>282</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283</v>
      </c>
      <c r="C23" s="639"/>
      <c r="D23" s="639"/>
      <c r="E23" s="639"/>
      <c r="F23" s="639"/>
      <c r="G23" s="639"/>
      <c r="H23" s="639"/>
      <c r="I23" s="639"/>
      <c r="J23" s="639"/>
      <c r="K23" s="639"/>
      <c r="L23" s="639"/>
      <c r="M23" s="639"/>
      <c r="N23" s="639"/>
      <c r="O23" s="639"/>
      <c r="P23" s="639"/>
      <c r="Q23" s="640"/>
      <c r="R23" s="641">
        <v>5032</v>
      </c>
      <c r="S23" s="642"/>
      <c r="T23" s="642"/>
      <c r="U23" s="642"/>
      <c r="V23" s="642"/>
      <c r="W23" s="642"/>
      <c r="X23" s="642"/>
      <c r="Y23" s="643"/>
      <c r="Z23" s="644">
        <v>0</v>
      </c>
      <c r="AA23" s="644"/>
      <c r="AB23" s="644"/>
      <c r="AC23" s="644"/>
      <c r="AD23" s="645">
        <v>5032</v>
      </c>
      <c r="AE23" s="645"/>
      <c r="AF23" s="645"/>
      <c r="AG23" s="645"/>
      <c r="AH23" s="645"/>
      <c r="AI23" s="645"/>
      <c r="AJ23" s="645"/>
      <c r="AK23" s="645"/>
      <c r="AL23" s="646">
        <v>0</v>
      </c>
      <c r="AM23" s="647"/>
      <c r="AN23" s="647"/>
      <c r="AO23" s="648"/>
      <c r="AP23" s="659" t="s">
        <v>284</v>
      </c>
      <c r="AQ23" s="660"/>
      <c r="AR23" s="660"/>
      <c r="AS23" s="660"/>
      <c r="AT23" s="660"/>
      <c r="AU23" s="660"/>
      <c r="AV23" s="660"/>
      <c r="AW23" s="660"/>
      <c r="AX23" s="660"/>
      <c r="AY23" s="660"/>
      <c r="AZ23" s="660"/>
      <c r="BA23" s="660"/>
      <c r="BB23" s="660"/>
      <c r="BC23" s="660"/>
      <c r="BD23" s="660"/>
      <c r="BE23" s="660"/>
      <c r="BF23" s="661"/>
      <c r="BG23" s="641" t="s">
        <v>148</v>
      </c>
      <c r="BH23" s="642"/>
      <c r="BI23" s="642"/>
      <c r="BJ23" s="642"/>
      <c r="BK23" s="642"/>
      <c r="BL23" s="642"/>
      <c r="BM23" s="642"/>
      <c r="BN23" s="643"/>
      <c r="BO23" s="644" t="s">
        <v>148</v>
      </c>
      <c r="BP23" s="644"/>
      <c r="BQ23" s="644"/>
      <c r="BR23" s="644"/>
      <c r="BS23" s="650" t="s">
        <v>148</v>
      </c>
      <c r="BT23" s="642"/>
      <c r="BU23" s="642"/>
      <c r="BV23" s="642"/>
      <c r="BW23" s="642"/>
      <c r="BX23" s="642"/>
      <c r="BY23" s="642"/>
      <c r="BZ23" s="642"/>
      <c r="CA23" s="642"/>
      <c r="CB23" s="651"/>
      <c r="CD23" s="623" t="s">
        <v>223</v>
      </c>
      <c r="CE23" s="624"/>
      <c r="CF23" s="624"/>
      <c r="CG23" s="624"/>
      <c r="CH23" s="624"/>
      <c r="CI23" s="624"/>
      <c r="CJ23" s="624"/>
      <c r="CK23" s="624"/>
      <c r="CL23" s="624"/>
      <c r="CM23" s="624"/>
      <c r="CN23" s="624"/>
      <c r="CO23" s="624"/>
      <c r="CP23" s="624"/>
      <c r="CQ23" s="625"/>
      <c r="CR23" s="623" t="s">
        <v>285</v>
      </c>
      <c r="CS23" s="624"/>
      <c r="CT23" s="624"/>
      <c r="CU23" s="624"/>
      <c r="CV23" s="624"/>
      <c r="CW23" s="624"/>
      <c r="CX23" s="624"/>
      <c r="CY23" s="625"/>
      <c r="CZ23" s="623" t="s">
        <v>286</v>
      </c>
      <c r="DA23" s="624"/>
      <c r="DB23" s="624"/>
      <c r="DC23" s="625"/>
      <c r="DD23" s="623" t="s">
        <v>287</v>
      </c>
      <c r="DE23" s="624"/>
      <c r="DF23" s="624"/>
      <c r="DG23" s="624"/>
      <c r="DH23" s="624"/>
      <c r="DI23" s="624"/>
      <c r="DJ23" s="624"/>
      <c r="DK23" s="625"/>
      <c r="DL23" s="673" t="s">
        <v>288</v>
      </c>
      <c r="DM23" s="674"/>
      <c r="DN23" s="674"/>
      <c r="DO23" s="674"/>
      <c r="DP23" s="674"/>
      <c r="DQ23" s="674"/>
      <c r="DR23" s="674"/>
      <c r="DS23" s="674"/>
      <c r="DT23" s="674"/>
      <c r="DU23" s="674"/>
      <c r="DV23" s="675"/>
      <c r="DW23" s="623" t="s">
        <v>289</v>
      </c>
      <c r="DX23" s="624"/>
      <c r="DY23" s="624"/>
      <c r="DZ23" s="624"/>
      <c r="EA23" s="624"/>
      <c r="EB23" s="624"/>
      <c r="EC23" s="625"/>
    </row>
    <row r="24" spans="2:133" ht="11.25" customHeight="1" x14ac:dyDescent="0.15">
      <c r="B24" s="638" t="s">
        <v>290</v>
      </c>
      <c r="C24" s="639"/>
      <c r="D24" s="639"/>
      <c r="E24" s="639"/>
      <c r="F24" s="639"/>
      <c r="G24" s="639"/>
      <c r="H24" s="639"/>
      <c r="I24" s="639"/>
      <c r="J24" s="639"/>
      <c r="K24" s="639"/>
      <c r="L24" s="639"/>
      <c r="M24" s="639"/>
      <c r="N24" s="639"/>
      <c r="O24" s="639"/>
      <c r="P24" s="639"/>
      <c r="Q24" s="640"/>
      <c r="R24" s="641">
        <v>394023</v>
      </c>
      <c r="S24" s="642"/>
      <c r="T24" s="642"/>
      <c r="U24" s="642"/>
      <c r="V24" s="642"/>
      <c r="W24" s="642"/>
      <c r="X24" s="642"/>
      <c r="Y24" s="643"/>
      <c r="Z24" s="644">
        <v>1.5</v>
      </c>
      <c r="AA24" s="644"/>
      <c r="AB24" s="644"/>
      <c r="AC24" s="644"/>
      <c r="AD24" s="645" t="s">
        <v>148</v>
      </c>
      <c r="AE24" s="645"/>
      <c r="AF24" s="645"/>
      <c r="AG24" s="645"/>
      <c r="AH24" s="645"/>
      <c r="AI24" s="645"/>
      <c r="AJ24" s="645"/>
      <c r="AK24" s="645"/>
      <c r="AL24" s="646" t="s">
        <v>148</v>
      </c>
      <c r="AM24" s="647"/>
      <c r="AN24" s="647"/>
      <c r="AO24" s="648"/>
      <c r="AP24" s="659" t="s">
        <v>291</v>
      </c>
      <c r="AQ24" s="660"/>
      <c r="AR24" s="660"/>
      <c r="AS24" s="660"/>
      <c r="AT24" s="660"/>
      <c r="AU24" s="660"/>
      <c r="AV24" s="660"/>
      <c r="AW24" s="660"/>
      <c r="AX24" s="660"/>
      <c r="AY24" s="660"/>
      <c r="AZ24" s="660"/>
      <c r="BA24" s="660"/>
      <c r="BB24" s="660"/>
      <c r="BC24" s="660"/>
      <c r="BD24" s="660"/>
      <c r="BE24" s="660"/>
      <c r="BF24" s="661"/>
      <c r="BG24" s="641" t="s">
        <v>148</v>
      </c>
      <c r="BH24" s="642"/>
      <c r="BI24" s="642"/>
      <c r="BJ24" s="642"/>
      <c r="BK24" s="642"/>
      <c r="BL24" s="642"/>
      <c r="BM24" s="642"/>
      <c r="BN24" s="643"/>
      <c r="BO24" s="644" t="s">
        <v>148</v>
      </c>
      <c r="BP24" s="644"/>
      <c r="BQ24" s="644"/>
      <c r="BR24" s="644"/>
      <c r="BS24" s="650" t="s">
        <v>140</v>
      </c>
      <c r="BT24" s="642"/>
      <c r="BU24" s="642"/>
      <c r="BV24" s="642"/>
      <c r="BW24" s="642"/>
      <c r="BX24" s="642"/>
      <c r="BY24" s="642"/>
      <c r="BZ24" s="642"/>
      <c r="CA24" s="642"/>
      <c r="CB24" s="651"/>
      <c r="CD24" s="652" t="s">
        <v>292</v>
      </c>
      <c r="CE24" s="653"/>
      <c r="CF24" s="653"/>
      <c r="CG24" s="653"/>
      <c r="CH24" s="653"/>
      <c r="CI24" s="653"/>
      <c r="CJ24" s="653"/>
      <c r="CK24" s="653"/>
      <c r="CL24" s="653"/>
      <c r="CM24" s="653"/>
      <c r="CN24" s="653"/>
      <c r="CO24" s="653"/>
      <c r="CP24" s="653"/>
      <c r="CQ24" s="654"/>
      <c r="CR24" s="630">
        <v>12285286</v>
      </c>
      <c r="CS24" s="631"/>
      <c r="CT24" s="631"/>
      <c r="CU24" s="631"/>
      <c r="CV24" s="631"/>
      <c r="CW24" s="631"/>
      <c r="CX24" s="631"/>
      <c r="CY24" s="632"/>
      <c r="CZ24" s="635">
        <v>48.1</v>
      </c>
      <c r="DA24" s="636"/>
      <c r="DB24" s="636"/>
      <c r="DC24" s="655"/>
      <c r="DD24" s="676">
        <v>8750030</v>
      </c>
      <c r="DE24" s="631"/>
      <c r="DF24" s="631"/>
      <c r="DG24" s="631"/>
      <c r="DH24" s="631"/>
      <c r="DI24" s="631"/>
      <c r="DJ24" s="631"/>
      <c r="DK24" s="632"/>
      <c r="DL24" s="676">
        <v>8730207</v>
      </c>
      <c r="DM24" s="631"/>
      <c r="DN24" s="631"/>
      <c r="DO24" s="631"/>
      <c r="DP24" s="631"/>
      <c r="DQ24" s="631"/>
      <c r="DR24" s="631"/>
      <c r="DS24" s="631"/>
      <c r="DT24" s="631"/>
      <c r="DU24" s="631"/>
      <c r="DV24" s="632"/>
      <c r="DW24" s="635">
        <v>58.6</v>
      </c>
      <c r="DX24" s="636"/>
      <c r="DY24" s="636"/>
      <c r="DZ24" s="636"/>
      <c r="EA24" s="636"/>
      <c r="EB24" s="636"/>
      <c r="EC24" s="637"/>
    </row>
    <row r="25" spans="2:133" ht="11.25" customHeight="1" x14ac:dyDescent="0.15">
      <c r="B25" s="638" t="s">
        <v>293</v>
      </c>
      <c r="C25" s="639"/>
      <c r="D25" s="639"/>
      <c r="E25" s="639"/>
      <c r="F25" s="639"/>
      <c r="G25" s="639"/>
      <c r="H25" s="639"/>
      <c r="I25" s="639"/>
      <c r="J25" s="639"/>
      <c r="K25" s="639"/>
      <c r="L25" s="639"/>
      <c r="M25" s="639"/>
      <c r="N25" s="639"/>
      <c r="O25" s="639"/>
      <c r="P25" s="639"/>
      <c r="Q25" s="640"/>
      <c r="R25" s="641">
        <v>407520</v>
      </c>
      <c r="S25" s="642"/>
      <c r="T25" s="642"/>
      <c r="U25" s="642"/>
      <c r="V25" s="642"/>
      <c r="W25" s="642"/>
      <c r="X25" s="642"/>
      <c r="Y25" s="643"/>
      <c r="Z25" s="644">
        <v>1.5</v>
      </c>
      <c r="AA25" s="644"/>
      <c r="AB25" s="644"/>
      <c r="AC25" s="644"/>
      <c r="AD25" s="645">
        <v>7498</v>
      </c>
      <c r="AE25" s="645"/>
      <c r="AF25" s="645"/>
      <c r="AG25" s="645"/>
      <c r="AH25" s="645"/>
      <c r="AI25" s="645"/>
      <c r="AJ25" s="645"/>
      <c r="AK25" s="645"/>
      <c r="AL25" s="646">
        <v>0.1</v>
      </c>
      <c r="AM25" s="647"/>
      <c r="AN25" s="647"/>
      <c r="AO25" s="648"/>
      <c r="AP25" s="659" t="s">
        <v>294</v>
      </c>
      <c r="AQ25" s="660"/>
      <c r="AR25" s="660"/>
      <c r="AS25" s="660"/>
      <c r="AT25" s="660"/>
      <c r="AU25" s="660"/>
      <c r="AV25" s="660"/>
      <c r="AW25" s="660"/>
      <c r="AX25" s="660"/>
      <c r="AY25" s="660"/>
      <c r="AZ25" s="660"/>
      <c r="BA25" s="660"/>
      <c r="BB25" s="660"/>
      <c r="BC25" s="660"/>
      <c r="BD25" s="660"/>
      <c r="BE25" s="660"/>
      <c r="BF25" s="661"/>
      <c r="BG25" s="641" t="s">
        <v>148</v>
      </c>
      <c r="BH25" s="642"/>
      <c r="BI25" s="642"/>
      <c r="BJ25" s="642"/>
      <c r="BK25" s="642"/>
      <c r="BL25" s="642"/>
      <c r="BM25" s="642"/>
      <c r="BN25" s="643"/>
      <c r="BO25" s="644" t="s">
        <v>148</v>
      </c>
      <c r="BP25" s="644"/>
      <c r="BQ25" s="644"/>
      <c r="BR25" s="644"/>
      <c r="BS25" s="650" t="s">
        <v>148</v>
      </c>
      <c r="BT25" s="642"/>
      <c r="BU25" s="642"/>
      <c r="BV25" s="642"/>
      <c r="BW25" s="642"/>
      <c r="BX25" s="642"/>
      <c r="BY25" s="642"/>
      <c r="BZ25" s="642"/>
      <c r="CA25" s="642"/>
      <c r="CB25" s="651"/>
      <c r="CD25" s="656" t="s">
        <v>295</v>
      </c>
      <c r="CE25" s="657"/>
      <c r="CF25" s="657"/>
      <c r="CG25" s="657"/>
      <c r="CH25" s="657"/>
      <c r="CI25" s="657"/>
      <c r="CJ25" s="657"/>
      <c r="CK25" s="657"/>
      <c r="CL25" s="657"/>
      <c r="CM25" s="657"/>
      <c r="CN25" s="657"/>
      <c r="CO25" s="657"/>
      <c r="CP25" s="657"/>
      <c r="CQ25" s="658"/>
      <c r="CR25" s="641">
        <v>4849466</v>
      </c>
      <c r="CS25" s="665"/>
      <c r="CT25" s="665"/>
      <c r="CU25" s="665"/>
      <c r="CV25" s="665"/>
      <c r="CW25" s="665"/>
      <c r="CX25" s="665"/>
      <c r="CY25" s="666"/>
      <c r="CZ25" s="646">
        <v>19</v>
      </c>
      <c r="DA25" s="677"/>
      <c r="DB25" s="677"/>
      <c r="DC25" s="679"/>
      <c r="DD25" s="650">
        <v>4659003</v>
      </c>
      <c r="DE25" s="665"/>
      <c r="DF25" s="665"/>
      <c r="DG25" s="665"/>
      <c r="DH25" s="665"/>
      <c r="DI25" s="665"/>
      <c r="DJ25" s="665"/>
      <c r="DK25" s="666"/>
      <c r="DL25" s="650">
        <v>4641566</v>
      </c>
      <c r="DM25" s="665"/>
      <c r="DN25" s="665"/>
      <c r="DO25" s="665"/>
      <c r="DP25" s="665"/>
      <c r="DQ25" s="665"/>
      <c r="DR25" s="665"/>
      <c r="DS25" s="665"/>
      <c r="DT25" s="665"/>
      <c r="DU25" s="665"/>
      <c r="DV25" s="666"/>
      <c r="DW25" s="646">
        <v>31.2</v>
      </c>
      <c r="DX25" s="677"/>
      <c r="DY25" s="677"/>
      <c r="DZ25" s="677"/>
      <c r="EA25" s="677"/>
      <c r="EB25" s="677"/>
      <c r="EC25" s="678"/>
    </row>
    <row r="26" spans="2:133" ht="11.25" customHeight="1" x14ac:dyDescent="0.15">
      <c r="B26" s="638" t="s">
        <v>296</v>
      </c>
      <c r="C26" s="639"/>
      <c r="D26" s="639"/>
      <c r="E26" s="639"/>
      <c r="F26" s="639"/>
      <c r="G26" s="639"/>
      <c r="H26" s="639"/>
      <c r="I26" s="639"/>
      <c r="J26" s="639"/>
      <c r="K26" s="639"/>
      <c r="L26" s="639"/>
      <c r="M26" s="639"/>
      <c r="N26" s="639"/>
      <c r="O26" s="639"/>
      <c r="P26" s="639"/>
      <c r="Q26" s="640"/>
      <c r="R26" s="641">
        <v>84103</v>
      </c>
      <c r="S26" s="642"/>
      <c r="T26" s="642"/>
      <c r="U26" s="642"/>
      <c r="V26" s="642"/>
      <c r="W26" s="642"/>
      <c r="X26" s="642"/>
      <c r="Y26" s="643"/>
      <c r="Z26" s="644">
        <v>0.3</v>
      </c>
      <c r="AA26" s="644"/>
      <c r="AB26" s="644"/>
      <c r="AC26" s="644"/>
      <c r="AD26" s="645" t="s">
        <v>148</v>
      </c>
      <c r="AE26" s="645"/>
      <c r="AF26" s="645"/>
      <c r="AG26" s="645"/>
      <c r="AH26" s="645"/>
      <c r="AI26" s="645"/>
      <c r="AJ26" s="645"/>
      <c r="AK26" s="645"/>
      <c r="AL26" s="646" t="s">
        <v>140</v>
      </c>
      <c r="AM26" s="647"/>
      <c r="AN26" s="647"/>
      <c r="AO26" s="648"/>
      <c r="AP26" s="659" t="s">
        <v>297</v>
      </c>
      <c r="AQ26" s="680"/>
      <c r="AR26" s="680"/>
      <c r="AS26" s="680"/>
      <c r="AT26" s="680"/>
      <c r="AU26" s="680"/>
      <c r="AV26" s="680"/>
      <c r="AW26" s="680"/>
      <c r="AX26" s="680"/>
      <c r="AY26" s="680"/>
      <c r="AZ26" s="680"/>
      <c r="BA26" s="680"/>
      <c r="BB26" s="680"/>
      <c r="BC26" s="680"/>
      <c r="BD26" s="680"/>
      <c r="BE26" s="680"/>
      <c r="BF26" s="661"/>
      <c r="BG26" s="641" t="s">
        <v>148</v>
      </c>
      <c r="BH26" s="642"/>
      <c r="BI26" s="642"/>
      <c r="BJ26" s="642"/>
      <c r="BK26" s="642"/>
      <c r="BL26" s="642"/>
      <c r="BM26" s="642"/>
      <c r="BN26" s="643"/>
      <c r="BO26" s="644" t="s">
        <v>148</v>
      </c>
      <c r="BP26" s="644"/>
      <c r="BQ26" s="644"/>
      <c r="BR26" s="644"/>
      <c r="BS26" s="650" t="s">
        <v>140</v>
      </c>
      <c r="BT26" s="642"/>
      <c r="BU26" s="642"/>
      <c r="BV26" s="642"/>
      <c r="BW26" s="642"/>
      <c r="BX26" s="642"/>
      <c r="BY26" s="642"/>
      <c r="BZ26" s="642"/>
      <c r="CA26" s="642"/>
      <c r="CB26" s="651"/>
      <c r="CD26" s="656" t="s">
        <v>298</v>
      </c>
      <c r="CE26" s="657"/>
      <c r="CF26" s="657"/>
      <c r="CG26" s="657"/>
      <c r="CH26" s="657"/>
      <c r="CI26" s="657"/>
      <c r="CJ26" s="657"/>
      <c r="CK26" s="657"/>
      <c r="CL26" s="657"/>
      <c r="CM26" s="657"/>
      <c r="CN26" s="657"/>
      <c r="CO26" s="657"/>
      <c r="CP26" s="657"/>
      <c r="CQ26" s="658"/>
      <c r="CR26" s="641">
        <v>3125272</v>
      </c>
      <c r="CS26" s="642"/>
      <c r="CT26" s="642"/>
      <c r="CU26" s="642"/>
      <c r="CV26" s="642"/>
      <c r="CW26" s="642"/>
      <c r="CX26" s="642"/>
      <c r="CY26" s="643"/>
      <c r="CZ26" s="646">
        <v>12.2</v>
      </c>
      <c r="DA26" s="677"/>
      <c r="DB26" s="677"/>
      <c r="DC26" s="679"/>
      <c r="DD26" s="650">
        <v>3014937</v>
      </c>
      <c r="DE26" s="642"/>
      <c r="DF26" s="642"/>
      <c r="DG26" s="642"/>
      <c r="DH26" s="642"/>
      <c r="DI26" s="642"/>
      <c r="DJ26" s="642"/>
      <c r="DK26" s="643"/>
      <c r="DL26" s="650" t="s">
        <v>148</v>
      </c>
      <c r="DM26" s="642"/>
      <c r="DN26" s="642"/>
      <c r="DO26" s="642"/>
      <c r="DP26" s="642"/>
      <c r="DQ26" s="642"/>
      <c r="DR26" s="642"/>
      <c r="DS26" s="642"/>
      <c r="DT26" s="642"/>
      <c r="DU26" s="642"/>
      <c r="DV26" s="643"/>
      <c r="DW26" s="646" t="s">
        <v>229</v>
      </c>
      <c r="DX26" s="677"/>
      <c r="DY26" s="677"/>
      <c r="DZ26" s="677"/>
      <c r="EA26" s="677"/>
      <c r="EB26" s="677"/>
      <c r="EC26" s="678"/>
    </row>
    <row r="27" spans="2:133" ht="11.25" customHeight="1" x14ac:dyDescent="0.15">
      <c r="B27" s="638" t="s">
        <v>299</v>
      </c>
      <c r="C27" s="639"/>
      <c r="D27" s="639"/>
      <c r="E27" s="639"/>
      <c r="F27" s="639"/>
      <c r="G27" s="639"/>
      <c r="H27" s="639"/>
      <c r="I27" s="639"/>
      <c r="J27" s="639"/>
      <c r="K27" s="639"/>
      <c r="L27" s="639"/>
      <c r="M27" s="639"/>
      <c r="N27" s="639"/>
      <c r="O27" s="639"/>
      <c r="P27" s="639"/>
      <c r="Q27" s="640"/>
      <c r="R27" s="641">
        <v>3078974</v>
      </c>
      <c r="S27" s="642"/>
      <c r="T27" s="642"/>
      <c r="U27" s="642"/>
      <c r="V27" s="642"/>
      <c r="W27" s="642"/>
      <c r="X27" s="642"/>
      <c r="Y27" s="643"/>
      <c r="Z27" s="644">
        <v>11.5</v>
      </c>
      <c r="AA27" s="644"/>
      <c r="AB27" s="644"/>
      <c r="AC27" s="644"/>
      <c r="AD27" s="645" t="s">
        <v>148</v>
      </c>
      <c r="AE27" s="645"/>
      <c r="AF27" s="645"/>
      <c r="AG27" s="645"/>
      <c r="AH27" s="645"/>
      <c r="AI27" s="645"/>
      <c r="AJ27" s="645"/>
      <c r="AK27" s="645"/>
      <c r="AL27" s="646" t="s">
        <v>148</v>
      </c>
      <c r="AM27" s="647"/>
      <c r="AN27" s="647"/>
      <c r="AO27" s="648"/>
      <c r="AP27" s="638" t="s">
        <v>300</v>
      </c>
      <c r="AQ27" s="639"/>
      <c r="AR27" s="639"/>
      <c r="AS27" s="639"/>
      <c r="AT27" s="639"/>
      <c r="AU27" s="639"/>
      <c r="AV27" s="639"/>
      <c r="AW27" s="639"/>
      <c r="AX27" s="639"/>
      <c r="AY27" s="639"/>
      <c r="AZ27" s="639"/>
      <c r="BA27" s="639"/>
      <c r="BB27" s="639"/>
      <c r="BC27" s="639"/>
      <c r="BD27" s="639"/>
      <c r="BE27" s="639"/>
      <c r="BF27" s="640"/>
      <c r="BG27" s="641">
        <v>3328739</v>
      </c>
      <c r="BH27" s="642"/>
      <c r="BI27" s="642"/>
      <c r="BJ27" s="642"/>
      <c r="BK27" s="642"/>
      <c r="BL27" s="642"/>
      <c r="BM27" s="642"/>
      <c r="BN27" s="643"/>
      <c r="BO27" s="644">
        <v>100</v>
      </c>
      <c r="BP27" s="644"/>
      <c r="BQ27" s="644"/>
      <c r="BR27" s="644"/>
      <c r="BS27" s="650" t="s">
        <v>148</v>
      </c>
      <c r="BT27" s="642"/>
      <c r="BU27" s="642"/>
      <c r="BV27" s="642"/>
      <c r="BW27" s="642"/>
      <c r="BX27" s="642"/>
      <c r="BY27" s="642"/>
      <c r="BZ27" s="642"/>
      <c r="CA27" s="642"/>
      <c r="CB27" s="651"/>
      <c r="CD27" s="656" t="s">
        <v>301</v>
      </c>
      <c r="CE27" s="657"/>
      <c r="CF27" s="657"/>
      <c r="CG27" s="657"/>
      <c r="CH27" s="657"/>
      <c r="CI27" s="657"/>
      <c r="CJ27" s="657"/>
      <c r="CK27" s="657"/>
      <c r="CL27" s="657"/>
      <c r="CM27" s="657"/>
      <c r="CN27" s="657"/>
      <c r="CO27" s="657"/>
      <c r="CP27" s="657"/>
      <c r="CQ27" s="658"/>
      <c r="CR27" s="641">
        <v>4476010</v>
      </c>
      <c r="CS27" s="665"/>
      <c r="CT27" s="665"/>
      <c r="CU27" s="665"/>
      <c r="CV27" s="665"/>
      <c r="CW27" s="665"/>
      <c r="CX27" s="665"/>
      <c r="CY27" s="666"/>
      <c r="CZ27" s="646">
        <v>17.5</v>
      </c>
      <c r="DA27" s="677"/>
      <c r="DB27" s="677"/>
      <c r="DC27" s="679"/>
      <c r="DD27" s="650">
        <v>1299346</v>
      </c>
      <c r="DE27" s="665"/>
      <c r="DF27" s="665"/>
      <c r="DG27" s="665"/>
      <c r="DH27" s="665"/>
      <c r="DI27" s="665"/>
      <c r="DJ27" s="665"/>
      <c r="DK27" s="666"/>
      <c r="DL27" s="650">
        <v>1296960</v>
      </c>
      <c r="DM27" s="665"/>
      <c r="DN27" s="665"/>
      <c r="DO27" s="665"/>
      <c r="DP27" s="665"/>
      <c r="DQ27" s="665"/>
      <c r="DR27" s="665"/>
      <c r="DS27" s="665"/>
      <c r="DT27" s="665"/>
      <c r="DU27" s="665"/>
      <c r="DV27" s="666"/>
      <c r="DW27" s="646">
        <v>8.6999999999999993</v>
      </c>
      <c r="DX27" s="677"/>
      <c r="DY27" s="677"/>
      <c r="DZ27" s="677"/>
      <c r="EA27" s="677"/>
      <c r="EB27" s="677"/>
      <c r="EC27" s="678"/>
    </row>
    <row r="28" spans="2:133" ht="11.25" customHeight="1" x14ac:dyDescent="0.15">
      <c r="B28" s="683" t="s">
        <v>302</v>
      </c>
      <c r="C28" s="684"/>
      <c r="D28" s="684"/>
      <c r="E28" s="684"/>
      <c r="F28" s="684"/>
      <c r="G28" s="684"/>
      <c r="H28" s="684"/>
      <c r="I28" s="684"/>
      <c r="J28" s="684"/>
      <c r="K28" s="684"/>
      <c r="L28" s="684"/>
      <c r="M28" s="684"/>
      <c r="N28" s="684"/>
      <c r="O28" s="684"/>
      <c r="P28" s="684"/>
      <c r="Q28" s="685"/>
      <c r="R28" s="641" t="s">
        <v>229</v>
      </c>
      <c r="S28" s="642"/>
      <c r="T28" s="642"/>
      <c r="U28" s="642"/>
      <c r="V28" s="642"/>
      <c r="W28" s="642"/>
      <c r="X28" s="642"/>
      <c r="Y28" s="643"/>
      <c r="Z28" s="644" t="s">
        <v>148</v>
      </c>
      <c r="AA28" s="644"/>
      <c r="AB28" s="644"/>
      <c r="AC28" s="644"/>
      <c r="AD28" s="645" t="s">
        <v>229</v>
      </c>
      <c r="AE28" s="645"/>
      <c r="AF28" s="645"/>
      <c r="AG28" s="645"/>
      <c r="AH28" s="645"/>
      <c r="AI28" s="645"/>
      <c r="AJ28" s="645"/>
      <c r="AK28" s="645"/>
      <c r="AL28" s="646" t="s">
        <v>148</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303</v>
      </c>
      <c r="CE28" s="657"/>
      <c r="CF28" s="657"/>
      <c r="CG28" s="657"/>
      <c r="CH28" s="657"/>
      <c r="CI28" s="657"/>
      <c r="CJ28" s="657"/>
      <c r="CK28" s="657"/>
      <c r="CL28" s="657"/>
      <c r="CM28" s="657"/>
      <c r="CN28" s="657"/>
      <c r="CO28" s="657"/>
      <c r="CP28" s="657"/>
      <c r="CQ28" s="658"/>
      <c r="CR28" s="641">
        <v>2959810</v>
      </c>
      <c r="CS28" s="642"/>
      <c r="CT28" s="642"/>
      <c r="CU28" s="642"/>
      <c r="CV28" s="642"/>
      <c r="CW28" s="642"/>
      <c r="CX28" s="642"/>
      <c r="CY28" s="643"/>
      <c r="CZ28" s="646">
        <v>11.6</v>
      </c>
      <c r="DA28" s="677"/>
      <c r="DB28" s="677"/>
      <c r="DC28" s="679"/>
      <c r="DD28" s="650">
        <v>2791681</v>
      </c>
      <c r="DE28" s="642"/>
      <c r="DF28" s="642"/>
      <c r="DG28" s="642"/>
      <c r="DH28" s="642"/>
      <c r="DI28" s="642"/>
      <c r="DJ28" s="642"/>
      <c r="DK28" s="643"/>
      <c r="DL28" s="650">
        <v>2791681</v>
      </c>
      <c r="DM28" s="642"/>
      <c r="DN28" s="642"/>
      <c r="DO28" s="642"/>
      <c r="DP28" s="642"/>
      <c r="DQ28" s="642"/>
      <c r="DR28" s="642"/>
      <c r="DS28" s="642"/>
      <c r="DT28" s="642"/>
      <c r="DU28" s="642"/>
      <c r="DV28" s="643"/>
      <c r="DW28" s="646">
        <v>18.7</v>
      </c>
      <c r="DX28" s="677"/>
      <c r="DY28" s="677"/>
      <c r="DZ28" s="677"/>
      <c r="EA28" s="677"/>
      <c r="EB28" s="677"/>
      <c r="EC28" s="678"/>
    </row>
    <row r="29" spans="2:133" ht="11.25" customHeight="1" x14ac:dyDescent="0.15">
      <c r="B29" s="638" t="s">
        <v>304</v>
      </c>
      <c r="C29" s="639"/>
      <c r="D29" s="639"/>
      <c r="E29" s="639"/>
      <c r="F29" s="639"/>
      <c r="G29" s="639"/>
      <c r="H29" s="639"/>
      <c r="I29" s="639"/>
      <c r="J29" s="639"/>
      <c r="K29" s="639"/>
      <c r="L29" s="639"/>
      <c r="M29" s="639"/>
      <c r="N29" s="639"/>
      <c r="O29" s="639"/>
      <c r="P29" s="639"/>
      <c r="Q29" s="640"/>
      <c r="R29" s="641">
        <v>2694938</v>
      </c>
      <c r="S29" s="642"/>
      <c r="T29" s="642"/>
      <c r="U29" s="642"/>
      <c r="V29" s="642"/>
      <c r="W29" s="642"/>
      <c r="X29" s="642"/>
      <c r="Y29" s="643"/>
      <c r="Z29" s="644">
        <v>10</v>
      </c>
      <c r="AA29" s="644"/>
      <c r="AB29" s="644"/>
      <c r="AC29" s="644"/>
      <c r="AD29" s="645" t="s">
        <v>140</v>
      </c>
      <c r="AE29" s="645"/>
      <c r="AF29" s="645"/>
      <c r="AG29" s="645"/>
      <c r="AH29" s="645"/>
      <c r="AI29" s="645"/>
      <c r="AJ29" s="645"/>
      <c r="AK29" s="645"/>
      <c r="AL29" s="646" t="s">
        <v>148</v>
      </c>
      <c r="AM29" s="647"/>
      <c r="AN29" s="647"/>
      <c r="AO29" s="648"/>
      <c r="AP29" s="620" t="s">
        <v>223</v>
      </c>
      <c r="AQ29" s="621"/>
      <c r="AR29" s="621"/>
      <c r="AS29" s="621"/>
      <c r="AT29" s="621"/>
      <c r="AU29" s="621"/>
      <c r="AV29" s="621"/>
      <c r="AW29" s="621"/>
      <c r="AX29" s="621"/>
      <c r="AY29" s="621"/>
      <c r="AZ29" s="621"/>
      <c r="BA29" s="621"/>
      <c r="BB29" s="621"/>
      <c r="BC29" s="621"/>
      <c r="BD29" s="621"/>
      <c r="BE29" s="621"/>
      <c r="BF29" s="622"/>
      <c r="BG29" s="620" t="s">
        <v>305</v>
      </c>
      <c r="BH29" s="681"/>
      <c r="BI29" s="681"/>
      <c r="BJ29" s="681"/>
      <c r="BK29" s="681"/>
      <c r="BL29" s="681"/>
      <c r="BM29" s="681"/>
      <c r="BN29" s="681"/>
      <c r="BO29" s="681"/>
      <c r="BP29" s="681"/>
      <c r="BQ29" s="682"/>
      <c r="BR29" s="620" t="s">
        <v>306</v>
      </c>
      <c r="BS29" s="681"/>
      <c r="BT29" s="681"/>
      <c r="BU29" s="681"/>
      <c r="BV29" s="681"/>
      <c r="BW29" s="681"/>
      <c r="BX29" s="681"/>
      <c r="BY29" s="681"/>
      <c r="BZ29" s="681"/>
      <c r="CA29" s="681"/>
      <c r="CB29" s="682"/>
      <c r="CD29" s="704" t="s">
        <v>307</v>
      </c>
      <c r="CE29" s="705"/>
      <c r="CF29" s="656" t="s">
        <v>308</v>
      </c>
      <c r="CG29" s="657"/>
      <c r="CH29" s="657"/>
      <c r="CI29" s="657"/>
      <c r="CJ29" s="657"/>
      <c r="CK29" s="657"/>
      <c r="CL29" s="657"/>
      <c r="CM29" s="657"/>
      <c r="CN29" s="657"/>
      <c r="CO29" s="657"/>
      <c r="CP29" s="657"/>
      <c r="CQ29" s="658"/>
      <c r="CR29" s="641">
        <v>2959792</v>
      </c>
      <c r="CS29" s="665"/>
      <c r="CT29" s="665"/>
      <c r="CU29" s="665"/>
      <c r="CV29" s="665"/>
      <c r="CW29" s="665"/>
      <c r="CX29" s="665"/>
      <c r="CY29" s="666"/>
      <c r="CZ29" s="646">
        <v>11.6</v>
      </c>
      <c r="DA29" s="677"/>
      <c r="DB29" s="677"/>
      <c r="DC29" s="679"/>
      <c r="DD29" s="650">
        <v>2791663</v>
      </c>
      <c r="DE29" s="665"/>
      <c r="DF29" s="665"/>
      <c r="DG29" s="665"/>
      <c r="DH29" s="665"/>
      <c r="DI29" s="665"/>
      <c r="DJ29" s="665"/>
      <c r="DK29" s="666"/>
      <c r="DL29" s="650">
        <v>2791663</v>
      </c>
      <c r="DM29" s="665"/>
      <c r="DN29" s="665"/>
      <c r="DO29" s="665"/>
      <c r="DP29" s="665"/>
      <c r="DQ29" s="665"/>
      <c r="DR29" s="665"/>
      <c r="DS29" s="665"/>
      <c r="DT29" s="665"/>
      <c r="DU29" s="665"/>
      <c r="DV29" s="666"/>
      <c r="DW29" s="646">
        <v>18.7</v>
      </c>
      <c r="DX29" s="677"/>
      <c r="DY29" s="677"/>
      <c r="DZ29" s="677"/>
      <c r="EA29" s="677"/>
      <c r="EB29" s="677"/>
      <c r="EC29" s="678"/>
    </row>
    <row r="30" spans="2:133" ht="11.25" customHeight="1" x14ac:dyDescent="0.15">
      <c r="B30" s="638" t="s">
        <v>309</v>
      </c>
      <c r="C30" s="639"/>
      <c r="D30" s="639"/>
      <c r="E30" s="639"/>
      <c r="F30" s="639"/>
      <c r="G30" s="639"/>
      <c r="H30" s="639"/>
      <c r="I30" s="639"/>
      <c r="J30" s="639"/>
      <c r="K30" s="639"/>
      <c r="L30" s="639"/>
      <c r="M30" s="639"/>
      <c r="N30" s="639"/>
      <c r="O30" s="639"/>
      <c r="P30" s="639"/>
      <c r="Q30" s="640"/>
      <c r="R30" s="641">
        <v>83013</v>
      </c>
      <c r="S30" s="642"/>
      <c r="T30" s="642"/>
      <c r="U30" s="642"/>
      <c r="V30" s="642"/>
      <c r="W30" s="642"/>
      <c r="X30" s="642"/>
      <c r="Y30" s="643"/>
      <c r="Z30" s="644">
        <v>0.3</v>
      </c>
      <c r="AA30" s="644"/>
      <c r="AB30" s="644"/>
      <c r="AC30" s="644"/>
      <c r="AD30" s="645" t="s">
        <v>140</v>
      </c>
      <c r="AE30" s="645"/>
      <c r="AF30" s="645"/>
      <c r="AG30" s="645"/>
      <c r="AH30" s="645"/>
      <c r="AI30" s="645"/>
      <c r="AJ30" s="645"/>
      <c r="AK30" s="645"/>
      <c r="AL30" s="646" t="s">
        <v>140</v>
      </c>
      <c r="AM30" s="647"/>
      <c r="AN30" s="647"/>
      <c r="AO30" s="648"/>
      <c r="AP30" s="689" t="s">
        <v>310</v>
      </c>
      <c r="AQ30" s="690"/>
      <c r="AR30" s="690"/>
      <c r="AS30" s="690"/>
      <c r="AT30" s="695" t="s">
        <v>311</v>
      </c>
      <c r="AU30" s="230"/>
      <c r="AV30" s="230"/>
      <c r="AW30" s="230"/>
      <c r="AX30" s="627" t="s">
        <v>189</v>
      </c>
      <c r="AY30" s="628"/>
      <c r="AZ30" s="628"/>
      <c r="BA30" s="628"/>
      <c r="BB30" s="628"/>
      <c r="BC30" s="628"/>
      <c r="BD30" s="628"/>
      <c r="BE30" s="628"/>
      <c r="BF30" s="629"/>
      <c r="BG30" s="701">
        <v>99</v>
      </c>
      <c r="BH30" s="702"/>
      <c r="BI30" s="702"/>
      <c r="BJ30" s="702"/>
      <c r="BK30" s="702"/>
      <c r="BL30" s="702"/>
      <c r="BM30" s="636">
        <v>96.3</v>
      </c>
      <c r="BN30" s="702"/>
      <c r="BO30" s="702"/>
      <c r="BP30" s="702"/>
      <c r="BQ30" s="703"/>
      <c r="BR30" s="701">
        <v>98.8</v>
      </c>
      <c r="BS30" s="702"/>
      <c r="BT30" s="702"/>
      <c r="BU30" s="702"/>
      <c r="BV30" s="702"/>
      <c r="BW30" s="702"/>
      <c r="BX30" s="636">
        <v>95.9</v>
      </c>
      <c r="BY30" s="702"/>
      <c r="BZ30" s="702"/>
      <c r="CA30" s="702"/>
      <c r="CB30" s="703"/>
      <c r="CD30" s="706"/>
      <c r="CE30" s="707"/>
      <c r="CF30" s="656" t="s">
        <v>312</v>
      </c>
      <c r="CG30" s="657"/>
      <c r="CH30" s="657"/>
      <c r="CI30" s="657"/>
      <c r="CJ30" s="657"/>
      <c r="CK30" s="657"/>
      <c r="CL30" s="657"/>
      <c r="CM30" s="657"/>
      <c r="CN30" s="657"/>
      <c r="CO30" s="657"/>
      <c r="CP30" s="657"/>
      <c r="CQ30" s="658"/>
      <c r="CR30" s="641">
        <v>2802999</v>
      </c>
      <c r="CS30" s="642"/>
      <c r="CT30" s="642"/>
      <c r="CU30" s="642"/>
      <c r="CV30" s="642"/>
      <c r="CW30" s="642"/>
      <c r="CX30" s="642"/>
      <c r="CY30" s="643"/>
      <c r="CZ30" s="646">
        <v>11</v>
      </c>
      <c r="DA30" s="677"/>
      <c r="DB30" s="677"/>
      <c r="DC30" s="679"/>
      <c r="DD30" s="650">
        <v>2659968</v>
      </c>
      <c r="DE30" s="642"/>
      <c r="DF30" s="642"/>
      <c r="DG30" s="642"/>
      <c r="DH30" s="642"/>
      <c r="DI30" s="642"/>
      <c r="DJ30" s="642"/>
      <c r="DK30" s="643"/>
      <c r="DL30" s="650">
        <v>2659968</v>
      </c>
      <c r="DM30" s="642"/>
      <c r="DN30" s="642"/>
      <c r="DO30" s="642"/>
      <c r="DP30" s="642"/>
      <c r="DQ30" s="642"/>
      <c r="DR30" s="642"/>
      <c r="DS30" s="642"/>
      <c r="DT30" s="642"/>
      <c r="DU30" s="642"/>
      <c r="DV30" s="643"/>
      <c r="DW30" s="646">
        <v>17.899999999999999</v>
      </c>
      <c r="DX30" s="677"/>
      <c r="DY30" s="677"/>
      <c r="DZ30" s="677"/>
      <c r="EA30" s="677"/>
      <c r="EB30" s="677"/>
      <c r="EC30" s="678"/>
    </row>
    <row r="31" spans="2:133" ht="11.25" customHeight="1" x14ac:dyDescent="0.15">
      <c r="B31" s="638" t="s">
        <v>313</v>
      </c>
      <c r="C31" s="639"/>
      <c r="D31" s="639"/>
      <c r="E31" s="639"/>
      <c r="F31" s="639"/>
      <c r="G31" s="639"/>
      <c r="H31" s="639"/>
      <c r="I31" s="639"/>
      <c r="J31" s="639"/>
      <c r="K31" s="639"/>
      <c r="L31" s="639"/>
      <c r="M31" s="639"/>
      <c r="N31" s="639"/>
      <c r="O31" s="639"/>
      <c r="P31" s="639"/>
      <c r="Q31" s="640"/>
      <c r="R31" s="641">
        <v>92573</v>
      </c>
      <c r="S31" s="642"/>
      <c r="T31" s="642"/>
      <c r="U31" s="642"/>
      <c r="V31" s="642"/>
      <c r="W31" s="642"/>
      <c r="X31" s="642"/>
      <c r="Y31" s="643"/>
      <c r="Z31" s="644">
        <v>0.3</v>
      </c>
      <c r="AA31" s="644"/>
      <c r="AB31" s="644"/>
      <c r="AC31" s="644"/>
      <c r="AD31" s="645" t="s">
        <v>229</v>
      </c>
      <c r="AE31" s="645"/>
      <c r="AF31" s="645"/>
      <c r="AG31" s="645"/>
      <c r="AH31" s="645"/>
      <c r="AI31" s="645"/>
      <c r="AJ31" s="645"/>
      <c r="AK31" s="645"/>
      <c r="AL31" s="646" t="s">
        <v>148</v>
      </c>
      <c r="AM31" s="647"/>
      <c r="AN31" s="647"/>
      <c r="AO31" s="648"/>
      <c r="AP31" s="691"/>
      <c r="AQ31" s="692"/>
      <c r="AR31" s="692"/>
      <c r="AS31" s="692"/>
      <c r="AT31" s="696"/>
      <c r="AU31" s="229" t="s">
        <v>314</v>
      </c>
      <c r="AV31" s="229"/>
      <c r="AW31" s="229"/>
      <c r="AX31" s="638" t="s">
        <v>315</v>
      </c>
      <c r="AY31" s="639"/>
      <c r="AZ31" s="639"/>
      <c r="BA31" s="639"/>
      <c r="BB31" s="639"/>
      <c r="BC31" s="639"/>
      <c r="BD31" s="639"/>
      <c r="BE31" s="639"/>
      <c r="BF31" s="640"/>
      <c r="BG31" s="698">
        <v>99.1</v>
      </c>
      <c r="BH31" s="665"/>
      <c r="BI31" s="665"/>
      <c r="BJ31" s="665"/>
      <c r="BK31" s="665"/>
      <c r="BL31" s="665"/>
      <c r="BM31" s="647">
        <v>97</v>
      </c>
      <c r="BN31" s="699"/>
      <c r="BO31" s="699"/>
      <c r="BP31" s="699"/>
      <c r="BQ31" s="700"/>
      <c r="BR31" s="698">
        <v>98.9</v>
      </c>
      <c r="BS31" s="665"/>
      <c r="BT31" s="665"/>
      <c r="BU31" s="665"/>
      <c r="BV31" s="665"/>
      <c r="BW31" s="665"/>
      <c r="BX31" s="647">
        <v>96.4</v>
      </c>
      <c r="BY31" s="699"/>
      <c r="BZ31" s="699"/>
      <c r="CA31" s="699"/>
      <c r="CB31" s="700"/>
      <c r="CD31" s="706"/>
      <c r="CE31" s="707"/>
      <c r="CF31" s="656" t="s">
        <v>316</v>
      </c>
      <c r="CG31" s="657"/>
      <c r="CH31" s="657"/>
      <c r="CI31" s="657"/>
      <c r="CJ31" s="657"/>
      <c r="CK31" s="657"/>
      <c r="CL31" s="657"/>
      <c r="CM31" s="657"/>
      <c r="CN31" s="657"/>
      <c r="CO31" s="657"/>
      <c r="CP31" s="657"/>
      <c r="CQ31" s="658"/>
      <c r="CR31" s="641">
        <v>156793</v>
      </c>
      <c r="CS31" s="665"/>
      <c r="CT31" s="665"/>
      <c r="CU31" s="665"/>
      <c r="CV31" s="665"/>
      <c r="CW31" s="665"/>
      <c r="CX31" s="665"/>
      <c r="CY31" s="666"/>
      <c r="CZ31" s="646">
        <v>0.6</v>
      </c>
      <c r="DA31" s="677"/>
      <c r="DB31" s="677"/>
      <c r="DC31" s="679"/>
      <c r="DD31" s="650">
        <v>131695</v>
      </c>
      <c r="DE31" s="665"/>
      <c r="DF31" s="665"/>
      <c r="DG31" s="665"/>
      <c r="DH31" s="665"/>
      <c r="DI31" s="665"/>
      <c r="DJ31" s="665"/>
      <c r="DK31" s="666"/>
      <c r="DL31" s="650">
        <v>131695</v>
      </c>
      <c r="DM31" s="665"/>
      <c r="DN31" s="665"/>
      <c r="DO31" s="665"/>
      <c r="DP31" s="665"/>
      <c r="DQ31" s="665"/>
      <c r="DR31" s="665"/>
      <c r="DS31" s="665"/>
      <c r="DT31" s="665"/>
      <c r="DU31" s="665"/>
      <c r="DV31" s="666"/>
      <c r="DW31" s="646">
        <v>0.9</v>
      </c>
      <c r="DX31" s="677"/>
      <c r="DY31" s="677"/>
      <c r="DZ31" s="677"/>
      <c r="EA31" s="677"/>
      <c r="EB31" s="677"/>
      <c r="EC31" s="678"/>
    </row>
    <row r="32" spans="2:133" ht="11.25" customHeight="1" x14ac:dyDescent="0.15">
      <c r="B32" s="638" t="s">
        <v>317</v>
      </c>
      <c r="C32" s="639"/>
      <c r="D32" s="639"/>
      <c r="E32" s="639"/>
      <c r="F32" s="639"/>
      <c r="G32" s="639"/>
      <c r="H32" s="639"/>
      <c r="I32" s="639"/>
      <c r="J32" s="639"/>
      <c r="K32" s="639"/>
      <c r="L32" s="639"/>
      <c r="M32" s="639"/>
      <c r="N32" s="639"/>
      <c r="O32" s="639"/>
      <c r="P32" s="639"/>
      <c r="Q32" s="640"/>
      <c r="R32" s="641">
        <v>2169686</v>
      </c>
      <c r="S32" s="642"/>
      <c r="T32" s="642"/>
      <c r="U32" s="642"/>
      <c r="V32" s="642"/>
      <c r="W32" s="642"/>
      <c r="X32" s="642"/>
      <c r="Y32" s="643"/>
      <c r="Z32" s="644">
        <v>8.1</v>
      </c>
      <c r="AA32" s="644"/>
      <c r="AB32" s="644"/>
      <c r="AC32" s="644"/>
      <c r="AD32" s="645" t="s">
        <v>148</v>
      </c>
      <c r="AE32" s="645"/>
      <c r="AF32" s="645"/>
      <c r="AG32" s="645"/>
      <c r="AH32" s="645"/>
      <c r="AI32" s="645"/>
      <c r="AJ32" s="645"/>
      <c r="AK32" s="645"/>
      <c r="AL32" s="646" t="s">
        <v>148</v>
      </c>
      <c r="AM32" s="647"/>
      <c r="AN32" s="647"/>
      <c r="AO32" s="648"/>
      <c r="AP32" s="693"/>
      <c r="AQ32" s="694"/>
      <c r="AR32" s="694"/>
      <c r="AS32" s="694"/>
      <c r="AT32" s="697"/>
      <c r="AU32" s="231"/>
      <c r="AV32" s="231"/>
      <c r="AW32" s="231"/>
      <c r="AX32" s="686" t="s">
        <v>318</v>
      </c>
      <c r="AY32" s="687"/>
      <c r="AZ32" s="687"/>
      <c r="BA32" s="687"/>
      <c r="BB32" s="687"/>
      <c r="BC32" s="687"/>
      <c r="BD32" s="687"/>
      <c r="BE32" s="687"/>
      <c r="BF32" s="688"/>
      <c r="BG32" s="710">
        <v>98.8</v>
      </c>
      <c r="BH32" s="711"/>
      <c r="BI32" s="711"/>
      <c r="BJ32" s="711"/>
      <c r="BK32" s="711"/>
      <c r="BL32" s="711"/>
      <c r="BM32" s="712">
        <v>95.3</v>
      </c>
      <c r="BN32" s="711"/>
      <c r="BO32" s="711"/>
      <c r="BP32" s="711"/>
      <c r="BQ32" s="713"/>
      <c r="BR32" s="710">
        <v>98.6</v>
      </c>
      <c r="BS32" s="711"/>
      <c r="BT32" s="711"/>
      <c r="BU32" s="711"/>
      <c r="BV32" s="711"/>
      <c r="BW32" s="711"/>
      <c r="BX32" s="712">
        <v>94.9</v>
      </c>
      <c r="BY32" s="711"/>
      <c r="BZ32" s="711"/>
      <c r="CA32" s="711"/>
      <c r="CB32" s="713"/>
      <c r="CD32" s="708"/>
      <c r="CE32" s="709"/>
      <c r="CF32" s="656" t="s">
        <v>319</v>
      </c>
      <c r="CG32" s="657"/>
      <c r="CH32" s="657"/>
      <c r="CI32" s="657"/>
      <c r="CJ32" s="657"/>
      <c r="CK32" s="657"/>
      <c r="CL32" s="657"/>
      <c r="CM32" s="657"/>
      <c r="CN32" s="657"/>
      <c r="CO32" s="657"/>
      <c r="CP32" s="657"/>
      <c r="CQ32" s="658"/>
      <c r="CR32" s="641">
        <v>18</v>
      </c>
      <c r="CS32" s="642"/>
      <c r="CT32" s="642"/>
      <c r="CU32" s="642"/>
      <c r="CV32" s="642"/>
      <c r="CW32" s="642"/>
      <c r="CX32" s="642"/>
      <c r="CY32" s="643"/>
      <c r="CZ32" s="646">
        <v>0</v>
      </c>
      <c r="DA32" s="677"/>
      <c r="DB32" s="677"/>
      <c r="DC32" s="679"/>
      <c r="DD32" s="650">
        <v>18</v>
      </c>
      <c r="DE32" s="642"/>
      <c r="DF32" s="642"/>
      <c r="DG32" s="642"/>
      <c r="DH32" s="642"/>
      <c r="DI32" s="642"/>
      <c r="DJ32" s="642"/>
      <c r="DK32" s="643"/>
      <c r="DL32" s="650">
        <v>18</v>
      </c>
      <c r="DM32" s="642"/>
      <c r="DN32" s="642"/>
      <c r="DO32" s="642"/>
      <c r="DP32" s="642"/>
      <c r="DQ32" s="642"/>
      <c r="DR32" s="642"/>
      <c r="DS32" s="642"/>
      <c r="DT32" s="642"/>
      <c r="DU32" s="642"/>
      <c r="DV32" s="643"/>
      <c r="DW32" s="646">
        <v>0</v>
      </c>
      <c r="DX32" s="677"/>
      <c r="DY32" s="677"/>
      <c r="DZ32" s="677"/>
      <c r="EA32" s="677"/>
      <c r="EB32" s="677"/>
      <c r="EC32" s="678"/>
    </row>
    <row r="33" spans="2:133" ht="11.25" customHeight="1" x14ac:dyDescent="0.15">
      <c r="B33" s="638" t="s">
        <v>320</v>
      </c>
      <c r="C33" s="639"/>
      <c r="D33" s="639"/>
      <c r="E33" s="639"/>
      <c r="F33" s="639"/>
      <c r="G33" s="639"/>
      <c r="H33" s="639"/>
      <c r="I33" s="639"/>
      <c r="J33" s="639"/>
      <c r="K33" s="639"/>
      <c r="L33" s="639"/>
      <c r="M33" s="639"/>
      <c r="N33" s="639"/>
      <c r="O33" s="639"/>
      <c r="P33" s="639"/>
      <c r="Q33" s="640"/>
      <c r="R33" s="641">
        <v>1032859</v>
      </c>
      <c r="S33" s="642"/>
      <c r="T33" s="642"/>
      <c r="U33" s="642"/>
      <c r="V33" s="642"/>
      <c r="W33" s="642"/>
      <c r="X33" s="642"/>
      <c r="Y33" s="643"/>
      <c r="Z33" s="644">
        <v>3.8</v>
      </c>
      <c r="AA33" s="644"/>
      <c r="AB33" s="644"/>
      <c r="AC33" s="644"/>
      <c r="AD33" s="645" t="s">
        <v>148</v>
      </c>
      <c r="AE33" s="645"/>
      <c r="AF33" s="645"/>
      <c r="AG33" s="645"/>
      <c r="AH33" s="645"/>
      <c r="AI33" s="645"/>
      <c r="AJ33" s="645"/>
      <c r="AK33" s="645"/>
      <c r="AL33" s="646" t="s">
        <v>148</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321</v>
      </c>
      <c r="CE33" s="657"/>
      <c r="CF33" s="657"/>
      <c r="CG33" s="657"/>
      <c r="CH33" s="657"/>
      <c r="CI33" s="657"/>
      <c r="CJ33" s="657"/>
      <c r="CK33" s="657"/>
      <c r="CL33" s="657"/>
      <c r="CM33" s="657"/>
      <c r="CN33" s="657"/>
      <c r="CO33" s="657"/>
      <c r="CP33" s="657"/>
      <c r="CQ33" s="658"/>
      <c r="CR33" s="641">
        <v>9192604</v>
      </c>
      <c r="CS33" s="665"/>
      <c r="CT33" s="665"/>
      <c r="CU33" s="665"/>
      <c r="CV33" s="665"/>
      <c r="CW33" s="665"/>
      <c r="CX33" s="665"/>
      <c r="CY33" s="666"/>
      <c r="CZ33" s="646">
        <v>36</v>
      </c>
      <c r="DA33" s="677"/>
      <c r="DB33" s="677"/>
      <c r="DC33" s="679"/>
      <c r="DD33" s="650">
        <v>6676390</v>
      </c>
      <c r="DE33" s="665"/>
      <c r="DF33" s="665"/>
      <c r="DG33" s="665"/>
      <c r="DH33" s="665"/>
      <c r="DI33" s="665"/>
      <c r="DJ33" s="665"/>
      <c r="DK33" s="666"/>
      <c r="DL33" s="650">
        <v>4853683</v>
      </c>
      <c r="DM33" s="665"/>
      <c r="DN33" s="665"/>
      <c r="DO33" s="665"/>
      <c r="DP33" s="665"/>
      <c r="DQ33" s="665"/>
      <c r="DR33" s="665"/>
      <c r="DS33" s="665"/>
      <c r="DT33" s="665"/>
      <c r="DU33" s="665"/>
      <c r="DV33" s="666"/>
      <c r="DW33" s="646">
        <v>32.6</v>
      </c>
      <c r="DX33" s="677"/>
      <c r="DY33" s="677"/>
      <c r="DZ33" s="677"/>
      <c r="EA33" s="677"/>
      <c r="EB33" s="677"/>
      <c r="EC33" s="678"/>
    </row>
    <row r="34" spans="2:133" ht="11.25" customHeight="1" x14ac:dyDescent="0.15">
      <c r="B34" s="638" t="s">
        <v>322</v>
      </c>
      <c r="C34" s="639"/>
      <c r="D34" s="639"/>
      <c r="E34" s="639"/>
      <c r="F34" s="639"/>
      <c r="G34" s="639"/>
      <c r="H34" s="639"/>
      <c r="I34" s="639"/>
      <c r="J34" s="639"/>
      <c r="K34" s="639"/>
      <c r="L34" s="639"/>
      <c r="M34" s="639"/>
      <c r="N34" s="639"/>
      <c r="O34" s="639"/>
      <c r="P34" s="639"/>
      <c r="Q34" s="640"/>
      <c r="R34" s="641">
        <v>206603</v>
      </c>
      <c r="S34" s="642"/>
      <c r="T34" s="642"/>
      <c r="U34" s="642"/>
      <c r="V34" s="642"/>
      <c r="W34" s="642"/>
      <c r="X34" s="642"/>
      <c r="Y34" s="643"/>
      <c r="Z34" s="644">
        <v>0.8</v>
      </c>
      <c r="AA34" s="644"/>
      <c r="AB34" s="644"/>
      <c r="AC34" s="644"/>
      <c r="AD34" s="645">
        <v>130</v>
      </c>
      <c r="AE34" s="645"/>
      <c r="AF34" s="645"/>
      <c r="AG34" s="645"/>
      <c r="AH34" s="645"/>
      <c r="AI34" s="645"/>
      <c r="AJ34" s="645"/>
      <c r="AK34" s="645"/>
      <c r="AL34" s="646">
        <v>0</v>
      </c>
      <c r="AM34" s="647"/>
      <c r="AN34" s="647"/>
      <c r="AO34" s="648"/>
      <c r="AP34" s="234"/>
      <c r="AQ34" s="620" t="s">
        <v>323</v>
      </c>
      <c r="AR34" s="621"/>
      <c r="AS34" s="621"/>
      <c r="AT34" s="621"/>
      <c r="AU34" s="621"/>
      <c r="AV34" s="621"/>
      <c r="AW34" s="621"/>
      <c r="AX34" s="621"/>
      <c r="AY34" s="621"/>
      <c r="AZ34" s="621"/>
      <c r="BA34" s="621"/>
      <c r="BB34" s="621"/>
      <c r="BC34" s="621"/>
      <c r="BD34" s="621"/>
      <c r="BE34" s="621"/>
      <c r="BF34" s="622"/>
      <c r="BG34" s="620" t="s">
        <v>324</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325</v>
      </c>
      <c r="CE34" s="657"/>
      <c r="CF34" s="657"/>
      <c r="CG34" s="657"/>
      <c r="CH34" s="657"/>
      <c r="CI34" s="657"/>
      <c r="CJ34" s="657"/>
      <c r="CK34" s="657"/>
      <c r="CL34" s="657"/>
      <c r="CM34" s="657"/>
      <c r="CN34" s="657"/>
      <c r="CO34" s="657"/>
      <c r="CP34" s="657"/>
      <c r="CQ34" s="658"/>
      <c r="CR34" s="641">
        <v>3190706</v>
      </c>
      <c r="CS34" s="642"/>
      <c r="CT34" s="642"/>
      <c r="CU34" s="642"/>
      <c r="CV34" s="642"/>
      <c r="CW34" s="642"/>
      <c r="CX34" s="642"/>
      <c r="CY34" s="643"/>
      <c r="CZ34" s="646">
        <v>12.5</v>
      </c>
      <c r="DA34" s="677"/>
      <c r="DB34" s="677"/>
      <c r="DC34" s="679"/>
      <c r="DD34" s="650">
        <v>2044834</v>
      </c>
      <c r="DE34" s="642"/>
      <c r="DF34" s="642"/>
      <c r="DG34" s="642"/>
      <c r="DH34" s="642"/>
      <c r="DI34" s="642"/>
      <c r="DJ34" s="642"/>
      <c r="DK34" s="643"/>
      <c r="DL34" s="650">
        <v>1810708</v>
      </c>
      <c r="DM34" s="642"/>
      <c r="DN34" s="642"/>
      <c r="DO34" s="642"/>
      <c r="DP34" s="642"/>
      <c r="DQ34" s="642"/>
      <c r="DR34" s="642"/>
      <c r="DS34" s="642"/>
      <c r="DT34" s="642"/>
      <c r="DU34" s="642"/>
      <c r="DV34" s="643"/>
      <c r="DW34" s="646">
        <v>12.2</v>
      </c>
      <c r="DX34" s="677"/>
      <c r="DY34" s="677"/>
      <c r="DZ34" s="677"/>
      <c r="EA34" s="677"/>
      <c r="EB34" s="677"/>
      <c r="EC34" s="678"/>
    </row>
    <row r="35" spans="2:133" ht="11.25" customHeight="1" x14ac:dyDescent="0.15">
      <c r="B35" s="638" t="s">
        <v>326</v>
      </c>
      <c r="C35" s="639"/>
      <c r="D35" s="639"/>
      <c r="E35" s="639"/>
      <c r="F35" s="639"/>
      <c r="G35" s="639"/>
      <c r="H35" s="639"/>
      <c r="I35" s="639"/>
      <c r="J35" s="639"/>
      <c r="K35" s="639"/>
      <c r="L35" s="639"/>
      <c r="M35" s="639"/>
      <c r="N35" s="639"/>
      <c r="O35" s="639"/>
      <c r="P35" s="639"/>
      <c r="Q35" s="640"/>
      <c r="R35" s="641">
        <v>1509100</v>
      </c>
      <c r="S35" s="642"/>
      <c r="T35" s="642"/>
      <c r="U35" s="642"/>
      <c r="V35" s="642"/>
      <c r="W35" s="642"/>
      <c r="X35" s="642"/>
      <c r="Y35" s="643"/>
      <c r="Z35" s="644">
        <v>5.6</v>
      </c>
      <c r="AA35" s="644"/>
      <c r="AB35" s="644"/>
      <c r="AC35" s="644"/>
      <c r="AD35" s="645" t="s">
        <v>148</v>
      </c>
      <c r="AE35" s="645"/>
      <c r="AF35" s="645"/>
      <c r="AG35" s="645"/>
      <c r="AH35" s="645"/>
      <c r="AI35" s="645"/>
      <c r="AJ35" s="645"/>
      <c r="AK35" s="645"/>
      <c r="AL35" s="646" t="s">
        <v>148</v>
      </c>
      <c r="AM35" s="647"/>
      <c r="AN35" s="647"/>
      <c r="AO35" s="648"/>
      <c r="AP35" s="234"/>
      <c r="AQ35" s="714" t="s">
        <v>327</v>
      </c>
      <c r="AR35" s="715"/>
      <c r="AS35" s="715"/>
      <c r="AT35" s="715"/>
      <c r="AU35" s="715"/>
      <c r="AV35" s="715"/>
      <c r="AW35" s="715"/>
      <c r="AX35" s="715"/>
      <c r="AY35" s="716"/>
      <c r="AZ35" s="630">
        <v>2798149</v>
      </c>
      <c r="BA35" s="631"/>
      <c r="BB35" s="631"/>
      <c r="BC35" s="631"/>
      <c r="BD35" s="631"/>
      <c r="BE35" s="631"/>
      <c r="BF35" s="717"/>
      <c r="BG35" s="652" t="s">
        <v>328</v>
      </c>
      <c r="BH35" s="653"/>
      <c r="BI35" s="653"/>
      <c r="BJ35" s="653"/>
      <c r="BK35" s="653"/>
      <c r="BL35" s="653"/>
      <c r="BM35" s="653"/>
      <c r="BN35" s="653"/>
      <c r="BO35" s="653"/>
      <c r="BP35" s="653"/>
      <c r="BQ35" s="653"/>
      <c r="BR35" s="653"/>
      <c r="BS35" s="653"/>
      <c r="BT35" s="653"/>
      <c r="BU35" s="654"/>
      <c r="BV35" s="630">
        <v>482550</v>
      </c>
      <c r="BW35" s="631"/>
      <c r="BX35" s="631"/>
      <c r="BY35" s="631"/>
      <c r="BZ35" s="631"/>
      <c r="CA35" s="631"/>
      <c r="CB35" s="717"/>
      <c r="CD35" s="656" t="s">
        <v>329</v>
      </c>
      <c r="CE35" s="657"/>
      <c r="CF35" s="657"/>
      <c r="CG35" s="657"/>
      <c r="CH35" s="657"/>
      <c r="CI35" s="657"/>
      <c r="CJ35" s="657"/>
      <c r="CK35" s="657"/>
      <c r="CL35" s="657"/>
      <c r="CM35" s="657"/>
      <c r="CN35" s="657"/>
      <c r="CO35" s="657"/>
      <c r="CP35" s="657"/>
      <c r="CQ35" s="658"/>
      <c r="CR35" s="641">
        <v>128053</v>
      </c>
      <c r="CS35" s="665"/>
      <c r="CT35" s="665"/>
      <c r="CU35" s="665"/>
      <c r="CV35" s="665"/>
      <c r="CW35" s="665"/>
      <c r="CX35" s="665"/>
      <c r="CY35" s="666"/>
      <c r="CZ35" s="646">
        <v>0.5</v>
      </c>
      <c r="DA35" s="677"/>
      <c r="DB35" s="677"/>
      <c r="DC35" s="679"/>
      <c r="DD35" s="650">
        <v>105418</v>
      </c>
      <c r="DE35" s="665"/>
      <c r="DF35" s="665"/>
      <c r="DG35" s="665"/>
      <c r="DH35" s="665"/>
      <c r="DI35" s="665"/>
      <c r="DJ35" s="665"/>
      <c r="DK35" s="666"/>
      <c r="DL35" s="650">
        <v>103797</v>
      </c>
      <c r="DM35" s="665"/>
      <c r="DN35" s="665"/>
      <c r="DO35" s="665"/>
      <c r="DP35" s="665"/>
      <c r="DQ35" s="665"/>
      <c r="DR35" s="665"/>
      <c r="DS35" s="665"/>
      <c r="DT35" s="665"/>
      <c r="DU35" s="665"/>
      <c r="DV35" s="666"/>
      <c r="DW35" s="646">
        <v>0.7</v>
      </c>
      <c r="DX35" s="677"/>
      <c r="DY35" s="677"/>
      <c r="DZ35" s="677"/>
      <c r="EA35" s="677"/>
      <c r="EB35" s="677"/>
      <c r="EC35" s="678"/>
    </row>
    <row r="36" spans="2:133" ht="11.25" customHeight="1" x14ac:dyDescent="0.15">
      <c r="B36" s="638" t="s">
        <v>330</v>
      </c>
      <c r="C36" s="639"/>
      <c r="D36" s="639"/>
      <c r="E36" s="639"/>
      <c r="F36" s="639"/>
      <c r="G36" s="639"/>
      <c r="H36" s="639"/>
      <c r="I36" s="639"/>
      <c r="J36" s="639"/>
      <c r="K36" s="639"/>
      <c r="L36" s="639"/>
      <c r="M36" s="639"/>
      <c r="N36" s="639"/>
      <c r="O36" s="639"/>
      <c r="P36" s="639"/>
      <c r="Q36" s="640"/>
      <c r="R36" s="641" t="s">
        <v>148</v>
      </c>
      <c r="S36" s="642"/>
      <c r="T36" s="642"/>
      <c r="U36" s="642"/>
      <c r="V36" s="642"/>
      <c r="W36" s="642"/>
      <c r="X36" s="642"/>
      <c r="Y36" s="643"/>
      <c r="Z36" s="644" t="s">
        <v>148</v>
      </c>
      <c r="AA36" s="644"/>
      <c r="AB36" s="644"/>
      <c r="AC36" s="644"/>
      <c r="AD36" s="645" t="s">
        <v>229</v>
      </c>
      <c r="AE36" s="645"/>
      <c r="AF36" s="645"/>
      <c r="AG36" s="645"/>
      <c r="AH36" s="645"/>
      <c r="AI36" s="645"/>
      <c r="AJ36" s="645"/>
      <c r="AK36" s="645"/>
      <c r="AL36" s="646" t="s">
        <v>140</v>
      </c>
      <c r="AM36" s="647"/>
      <c r="AN36" s="647"/>
      <c r="AO36" s="648"/>
      <c r="AQ36" s="718" t="s">
        <v>331</v>
      </c>
      <c r="AR36" s="719"/>
      <c r="AS36" s="719"/>
      <c r="AT36" s="719"/>
      <c r="AU36" s="719"/>
      <c r="AV36" s="719"/>
      <c r="AW36" s="719"/>
      <c r="AX36" s="719"/>
      <c r="AY36" s="720"/>
      <c r="AZ36" s="641">
        <v>238613</v>
      </c>
      <c r="BA36" s="642"/>
      <c r="BB36" s="642"/>
      <c r="BC36" s="642"/>
      <c r="BD36" s="665"/>
      <c r="BE36" s="665"/>
      <c r="BF36" s="700"/>
      <c r="BG36" s="656" t="s">
        <v>332</v>
      </c>
      <c r="BH36" s="657"/>
      <c r="BI36" s="657"/>
      <c r="BJ36" s="657"/>
      <c r="BK36" s="657"/>
      <c r="BL36" s="657"/>
      <c r="BM36" s="657"/>
      <c r="BN36" s="657"/>
      <c r="BO36" s="657"/>
      <c r="BP36" s="657"/>
      <c r="BQ36" s="657"/>
      <c r="BR36" s="657"/>
      <c r="BS36" s="657"/>
      <c r="BT36" s="657"/>
      <c r="BU36" s="658"/>
      <c r="BV36" s="641">
        <v>413172</v>
      </c>
      <c r="BW36" s="642"/>
      <c r="BX36" s="642"/>
      <c r="BY36" s="642"/>
      <c r="BZ36" s="642"/>
      <c r="CA36" s="642"/>
      <c r="CB36" s="651"/>
      <c r="CD36" s="656" t="s">
        <v>333</v>
      </c>
      <c r="CE36" s="657"/>
      <c r="CF36" s="657"/>
      <c r="CG36" s="657"/>
      <c r="CH36" s="657"/>
      <c r="CI36" s="657"/>
      <c r="CJ36" s="657"/>
      <c r="CK36" s="657"/>
      <c r="CL36" s="657"/>
      <c r="CM36" s="657"/>
      <c r="CN36" s="657"/>
      <c r="CO36" s="657"/>
      <c r="CP36" s="657"/>
      <c r="CQ36" s="658"/>
      <c r="CR36" s="641">
        <v>1809991</v>
      </c>
      <c r="CS36" s="642"/>
      <c r="CT36" s="642"/>
      <c r="CU36" s="642"/>
      <c r="CV36" s="642"/>
      <c r="CW36" s="642"/>
      <c r="CX36" s="642"/>
      <c r="CY36" s="643"/>
      <c r="CZ36" s="646">
        <v>7.1</v>
      </c>
      <c r="DA36" s="677"/>
      <c r="DB36" s="677"/>
      <c r="DC36" s="679"/>
      <c r="DD36" s="650">
        <v>994189</v>
      </c>
      <c r="DE36" s="642"/>
      <c r="DF36" s="642"/>
      <c r="DG36" s="642"/>
      <c r="DH36" s="642"/>
      <c r="DI36" s="642"/>
      <c r="DJ36" s="642"/>
      <c r="DK36" s="643"/>
      <c r="DL36" s="650">
        <v>879091</v>
      </c>
      <c r="DM36" s="642"/>
      <c r="DN36" s="642"/>
      <c r="DO36" s="642"/>
      <c r="DP36" s="642"/>
      <c r="DQ36" s="642"/>
      <c r="DR36" s="642"/>
      <c r="DS36" s="642"/>
      <c r="DT36" s="642"/>
      <c r="DU36" s="642"/>
      <c r="DV36" s="643"/>
      <c r="DW36" s="646">
        <v>5.9</v>
      </c>
      <c r="DX36" s="677"/>
      <c r="DY36" s="677"/>
      <c r="DZ36" s="677"/>
      <c r="EA36" s="677"/>
      <c r="EB36" s="677"/>
      <c r="EC36" s="678"/>
    </row>
    <row r="37" spans="2:133" ht="11.25" customHeight="1" x14ac:dyDescent="0.15">
      <c r="B37" s="638" t="s">
        <v>334</v>
      </c>
      <c r="C37" s="639"/>
      <c r="D37" s="639"/>
      <c r="E37" s="639"/>
      <c r="F37" s="639"/>
      <c r="G37" s="639"/>
      <c r="H37" s="639"/>
      <c r="I37" s="639"/>
      <c r="J37" s="639"/>
      <c r="K37" s="639"/>
      <c r="L37" s="639"/>
      <c r="M37" s="639"/>
      <c r="N37" s="639"/>
      <c r="O37" s="639"/>
      <c r="P37" s="639"/>
      <c r="Q37" s="640"/>
      <c r="R37" s="641">
        <v>582600</v>
      </c>
      <c r="S37" s="642"/>
      <c r="T37" s="642"/>
      <c r="U37" s="642"/>
      <c r="V37" s="642"/>
      <c r="W37" s="642"/>
      <c r="X37" s="642"/>
      <c r="Y37" s="643"/>
      <c r="Z37" s="644">
        <v>2.2000000000000002</v>
      </c>
      <c r="AA37" s="644"/>
      <c r="AB37" s="644"/>
      <c r="AC37" s="644"/>
      <c r="AD37" s="645" t="s">
        <v>148</v>
      </c>
      <c r="AE37" s="645"/>
      <c r="AF37" s="645"/>
      <c r="AG37" s="645"/>
      <c r="AH37" s="645"/>
      <c r="AI37" s="645"/>
      <c r="AJ37" s="645"/>
      <c r="AK37" s="645"/>
      <c r="AL37" s="646" t="s">
        <v>140</v>
      </c>
      <c r="AM37" s="647"/>
      <c r="AN37" s="647"/>
      <c r="AO37" s="648"/>
      <c r="AQ37" s="718" t="s">
        <v>335</v>
      </c>
      <c r="AR37" s="719"/>
      <c r="AS37" s="719"/>
      <c r="AT37" s="719"/>
      <c r="AU37" s="719"/>
      <c r="AV37" s="719"/>
      <c r="AW37" s="719"/>
      <c r="AX37" s="719"/>
      <c r="AY37" s="720"/>
      <c r="AZ37" s="641">
        <v>186253</v>
      </c>
      <c r="BA37" s="642"/>
      <c r="BB37" s="642"/>
      <c r="BC37" s="642"/>
      <c r="BD37" s="665"/>
      <c r="BE37" s="665"/>
      <c r="BF37" s="700"/>
      <c r="BG37" s="656" t="s">
        <v>336</v>
      </c>
      <c r="BH37" s="657"/>
      <c r="BI37" s="657"/>
      <c r="BJ37" s="657"/>
      <c r="BK37" s="657"/>
      <c r="BL37" s="657"/>
      <c r="BM37" s="657"/>
      <c r="BN37" s="657"/>
      <c r="BO37" s="657"/>
      <c r="BP37" s="657"/>
      <c r="BQ37" s="657"/>
      <c r="BR37" s="657"/>
      <c r="BS37" s="657"/>
      <c r="BT37" s="657"/>
      <c r="BU37" s="658"/>
      <c r="BV37" s="641">
        <v>5270</v>
      </c>
      <c r="BW37" s="642"/>
      <c r="BX37" s="642"/>
      <c r="BY37" s="642"/>
      <c r="BZ37" s="642"/>
      <c r="CA37" s="642"/>
      <c r="CB37" s="651"/>
      <c r="CD37" s="656" t="s">
        <v>337</v>
      </c>
      <c r="CE37" s="657"/>
      <c r="CF37" s="657"/>
      <c r="CG37" s="657"/>
      <c r="CH37" s="657"/>
      <c r="CI37" s="657"/>
      <c r="CJ37" s="657"/>
      <c r="CK37" s="657"/>
      <c r="CL37" s="657"/>
      <c r="CM37" s="657"/>
      <c r="CN37" s="657"/>
      <c r="CO37" s="657"/>
      <c r="CP37" s="657"/>
      <c r="CQ37" s="658"/>
      <c r="CR37" s="641">
        <v>33916</v>
      </c>
      <c r="CS37" s="665"/>
      <c r="CT37" s="665"/>
      <c r="CU37" s="665"/>
      <c r="CV37" s="665"/>
      <c r="CW37" s="665"/>
      <c r="CX37" s="665"/>
      <c r="CY37" s="666"/>
      <c r="CZ37" s="646">
        <v>0.1</v>
      </c>
      <c r="DA37" s="677"/>
      <c r="DB37" s="677"/>
      <c r="DC37" s="679"/>
      <c r="DD37" s="650">
        <v>33916</v>
      </c>
      <c r="DE37" s="665"/>
      <c r="DF37" s="665"/>
      <c r="DG37" s="665"/>
      <c r="DH37" s="665"/>
      <c r="DI37" s="665"/>
      <c r="DJ37" s="665"/>
      <c r="DK37" s="666"/>
      <c r="DL37" s="650">
        <v>31740</v>
      </c>
      <c r="DM37" s="665"/>
      <c r="DN37" s="665"/>
      <c r="DO37" s="665"/>
      <c r="DP37" s="665"/>
      <c r="DQ37" s="665"/>
      <c r="DR37" s="665"/>
      <c r="DS37" s="665"/>
      <c r="DT37" s="665"/>
      <c r="DU37" s="665"/>
      <c r="DV37" s="666"/>
      <c r="DW37" s="646">
        <v>0.2</v>
      </c>
      <c r="DX37" s="677"/>
      <c r="DY37" s="677"/>
      <c r="DZ37" s="677"/>
      <c r="EA37" s="677"/>
      <c r="EB37" s="677"/>
      <c r="EC37" s="678"/>
    </row>
    <row r="38" spans="2:133" ht="11.25" customHeight="1" x14ac:dyDescent="0.15">
      <c r="B38" s="686" t="s">
        <v>338</v>
      </c>
      <c r="C38" s="687"/>
      <c r="D38" s="687"/>
      <c r="E38" s="687"/>
      <c r="F38" s="687"/>
      <c r="G38" s="687"/>
      <c r="H38" s="687"/>
      <c r="I38" s="687"/>
      <c r="J38" s="687"/>
      <c r="K38" s="687"/>
      <c r="L38" s="687"/>
      <c r="M38" s="687"/>
      <c r="N38" s="687"/>
      <c r="O38" s="687"/>
      <c r="P38" s="687"/>
      <c r="Q38" s="688"/>
      <c r="R38" s="721">
        <v>26883965</v>
      </c>
      <c r="S38" s="722"/>
      <c r="T38" s="722"/>
      <c r="U38" s="722"/>
      <c r="V38" s="722"/>
      <c r="W38" s="722"/>
      <c r="X38" s="722"/>
      <c r="Y38" s="723"/>
      <c r="Z38" s="724">
        <v>100</v>
      </c>
      <c r="AA38" s="724"/>
      <c r="AB38" s="724"/>
      <c r="AC38" s="724"/>
      <c r="AD38" s="725">
        <v>14308404</v>
      </c>
      <c r="AE38" s="725"/>
      <c r="AF38" s="725"/>
      <c r="AG38" s="725"/>
      <c r="AH38" s="725"/>
      <c r="AI38" s="725"/>
      <c r="AJ38" s="725"/>
      <c r="AK38" s="725"/>
      <c r="AL38" s="726">
        <v>100</v>
      </c>
      <c r="AM38" s="712"/>
      <c r="AN38" s="712"/>
      <c r="AO38" s="727"/>
      <c r="AQ38" s="718" t="s">
        <v>339</v>
      </c>
      <c r="AR38" s="719"/>
      <c r="AS38" s="719"/>
      <c r="AT38" s="719"/>
      <c r="AU38" s="719"/>
      <c r="AV38" s="719"/>
      <c r="AW38" s="719"/>
      <c r="AX38" s="719"/>
      <c r="AY38" s="720"/>
      <c r="AZ38" s="641">
        <v>53345</v>
      </c>
      <c r="BA38" s="642"/>
      <c r="BB38" s="642"/>
      <c r="BC38" s="642"/>
      <c r="BD38" s="665"/>
      <c r="BE38" s="665"/>
      <c r="BF38" s="700"/>
      <c r="BG38" s="656" t="s">
        <v>340</v>
      </c>
      <c r="BH38" s="657"/>
      <c r="BI38" s="657"/>
      <c r="BJ38" s="657"/>
      <c r="BK38" s="657"/>
      <c r="BL38" s="657"/>
      <c r="BM38" s="657"/>
      <c r="BN38" s="657"/>
      <c r="BO38" s="657"/>
      <c r="BP38" s="657"/>
      <c r="BQ38" s="657"/>
      <c r="BR38" s="657"/>
      <c r="BS38" s="657"/>
      <c r="BT38" s="657"/>
      <c r="BU38" s="658"/>
      <c r="BV38" s="641">
        <v>8359</v>
      </c>
      <c r="BW38" s="642"/>
      <c r="BX38" s="642"/>
      <c r="BY38" s="642"/>
      <c r="BZ38" s="642"/>
      <c r="CA38" s="642"/>
      <c r="CB38" s="651"/>
      <c r="CD38" s="656" t="s">
        <v>341</v>
      </c>
      <c r="CE38" s="657"/>
      <c r="CF38" s="657"/>
      <c r="CG38" s="657"/>
      <c r="CH38" s="657"/>
      <c r="CI38" s="657"/>
      <c r="CJ38" s="657"/>
      <c r="CK38" s="657"/>
      <c r="CL38" s="657"/>
      <c r="CM38" s="657"/>
      <c r="CN38" s="657"/>
      <c r="CO38" s="657"/>
      <c r="CP38" s="657"/>
      <c r="CQ38" s="658"/>
      <c r="CR38" s="641">
        <v>2534174</v>
      </c>
      <c r="CS38" s="642"/>
      <c r="CT38" s="642"/>
      <c r="CU38" s="642"/>
      <c r="CV38" s="642"/>
      <c r="CW38" s="642"/>
      <c r="CX38" s="642"/>
      <c r="CY38" s="643"/>
      <c r="CZ38" s="646">
        <v>9.9</v>
      </c>
      <c r="DA38" s="677"/>
      <c r="DB38" s="677"/>
      <c r="DC38" s="679"/>
      <c r="DD38" s="650">
        <v>2187773</v>
      </c>
      <c r="DE38" s="642"/>
      <c r="DF38" s="642"/>
      <c r="DG38" s="642"/>
      <c r="DH38" s="642"/>
      <c r="DI38" s="642"/>
      <c r="DJ38" s="642"/>
      <c r="DK38" s="643"/>
      <c r="DL38" s="650">
        <v>2044036</v>
      </c>
      <c r="DM38" s="642"/>
      <c r="DN38" s="642"/>
      <c r="DO38" s="642"/>
      <c r="DP38" s="642"/>
      <c r="DQ38" s="642"/>
      <c r="DR38" s="642"/>
      <c r="DS38" s="642"/>
      <c r="DT38" s="642"/>
      <c r="DU38" s="642"/>
      <c r="DV38" s="643"/>
      <c r="DW38" s="646">
        <v>13.7</v>
      </c>
      <c r="DX38" s="677"/>
      <c r="DY38" s="677"/>
      <c r="DZ38" s="677"/>
      <c r="EA38" s="677"/>
      <c r="EB38" s="677"/>
      <c r="EC38" s="678"/>
    </row>
    <row r="39" spans="2:133" ht="11.25" customHeight="1" x14ac:dyDescent="0.15">
      <c r="AQ39" s="718" t="s">
        <v>342</v>
      </c>
      <c r="AR39" s="719"/>
      <c r="AS39" s="719"/>
      <c r="AT39" s="719"/>
      <c r="AU39" s="719"/>
      <c r="AV39" s="719"/>
      <c r="AW39" s="719"/>
      <c r="AX39" s="719"/>
      <c r="AY39" s="720"/>
      <c r="AZ39" s="641">
        <v>25362</v>
      </c>
      <c r="BA39" s="642"/>
      <c r="BB39" s="642"/>
      <c r="BC39" s="642"/>
      <c r="BD39" s="665"/>
      <c r="BE39" s="665"/>
      <c r="BF39" s="700"/>
      <c r="BG39" s="732" t="s">
        <v>343</v>
      </c>
      <c r="BH39" s="733"/>
      <c r="BI39" s="733"/>
      <c r="BJ39" s="733"/>
      <c r="BK39" s="733"/>
      <c r="BL39" s="235"/>
      <c r="BM39" s="657" t="s">
        <v>344</v>
      </c>
      <c r="BN39" s="657"/>
      <c r="BO39" s="657"/>
      <c r="BP39" s="657"/>
      <c r="BQ39" s="657"/>
      <c r="BR39" s="657"/>
      <c r="BS39" s="657"/>
      <c r="BT39" s="657"/>
      <c r="BU39" s="658"/>
      <c r="BV39" s="641">
        <v>93</v>
      </c>
      <c r="BW39" s="642"/>
      <c r="BX39" s="642"/>
      <c r="BY39" s="642"/>
      <c r="BZ39" s="642"/>
      <c r="CA39" s="642"/>
      <c r="CB39" s="651"/>
      <c r="CD39" s="656" t="s">
        <v>345</v>
      </c>
      <c r="CE39" s="657"/>
      <c r="CF39" s="657"/>
      <c r="CG39" s="657"/>
      <c r="CH39" s="657"/>
      <c r="CI39" s="657"/>
      <c r="CJ39" s="657"/>
      <c r="CK39" s="657"/>
      <c r="CL39" s="657"/>
      <c r="CM39" s="657"/>
      <c r="CN39" s="657"/>
      <c r="CO39" s="657"/>
      <c r="CP39" s="657"/>
      <c r="CQ39" s="658"/>
      <c r="CR39" s="641">
        <v>1473629</v>
      </c>
      <c r="CS39" s="665"/>
      <c r="CT39" s="665"/>
      <c r="CU39" s="665"/>
      <c r="CV39" s="665"/>
      <c r="CW39" s="665"/>
      <c r="CX39" s="665"/>
      <c r="CY39" s="666"/>
      <c r="CZ39" s="646">
        <v>5.8</v>
      </c>
      <c r="DA39" s="677"/>
      <c r="DB39" s="677"/>
      <c r="DC39" s="679"/>
      <c r="DD39" s="650">
        <v>1318125</v>
      </c>
      <c r="DE39" s="665"/>
      <c r="DF39" s="665"/>
      <c r="DG39" s="665"/>
      <c r="DH39" s="665"/>
      <c r="DI39" s="665"/>
      <c r="DJ39" s="665"/>
      <c r="DK39" s="666"/>
      <c r="DL39" s="650" t="s">
        <v>229</v>
      </c>
      <c r="DM39" s="665"/>
      <c r="DN39" s="665"/>
      <c r="DO39" s="665"/>
      <c r="DP39" s="665"/>
      <c r="DQ39" s="665"/>
      <c r="DR39" s="665"/>
      <c r="DS39" s="665"/>
      <c r="DT39" s="665"/>
      <c r="DU39" s="665"/>
      <c r="DV39" s="666"/>
      <c r="DW39" s="646" t="s">
        <v>148</v>
      </c>
      <c r="DX39" s="677"/>
      <c r="DY39" s="677"/>
      <c r="DZ39" s="677"/>
      <c r="EA39" s="677"/>
      <c r="EB39" s="677"/>
      <c r="EC39" s="678"/>
    </row>
    <row r="40" spans="2:133" ht="11.25" customHeight="1" x14ac:dyDescent="0.15">
      <c r="AQ40" s="718" t="s">
        <v>346</v>
      </c>
      <c r="AR40" s="719"/>
      <c r="AS40" s="719"/>
      <c r="AT40" s="719"/>
      <c r="AU40" s="719"/>
      <c r="AV40" s="719"/>
      <c r="AW40" s="719"/>
      <c r="AX40" s="719"/>
      <c r="AY40" s="720"/>
      <c r="AZ40" s="641">
        <v>420138</v>
      </c>
      <c r="BA40" s="642"/>
      <c r="BB40" s="642"/>
      <c r="BC40" s="642"/>
      <c r="BD40" s="665"/>
      <c r="BE40" s="665"/>
      <c r="BF40" s="700"/>
      <c r="BG40" s="732"/>
      <c r="BH40" s="733"/>
      <c r="BI40" s="733"/>
      <c r="BJ40" s="733"/>
      <c r="BK40" s="733"/>
      <c r="BL40" s="235"/>
      <c r="BM40" s="657" t="s">
        <v>347</v>
      </c>
      <c r="BN40" s="657"/>
      <c r="BO40" s="657"/>
      <c r="BP40" s="657"/>
      <c r="BQ40" s="657"/>
      <c r="BR40" s="657"/>
      <c r="BS40" s="657"/>
      <c r="BT40" s="657"/>
      <c r="BU40" s="658"/>
      <c r="BV40" s="641" t="s">
        <v>148</v>
      </c>
      <c r="BW40" s="642"/>
      <c r="BX40" s="642"/>
      <c r="BY40" s="642"/>
      <c r="BZ40" s="642"/>
      <c r="CA40" s="642"/>
      <c r="CB40" s="651"/>
      <c r="CD40" s="656" t="s">
        <v>348</v>
      </c>
      <c r="CE40" s="657"/>
      <c r="CF40" s="657"/>
      <c r="CG40" s="657"/>
      <c r="CH40" s="657"/>
      <c r="CI40" s="657"/>
      <c r="CJ40" s="657"/>
      <c r="CK40" s="657"/>
      <c r="CL40" s="657"/>
      <c r="CM40" s="657"/>
      <c r="CN40" s="657"/>
      <c r="CO40" s="657"/>
      <c r="CP40" s="657"/>
      <c r="CQ40" s="658"/>
      <c r="CR40" s="641">
        <v>56051</v>
      </c>
      <c r="CS40" s="642"/>
      <c r="CT40" s="642"/>
      <c r="CU40" s="642"/>
      <c r="CV40" s="642"/>
      <c r="CW40" s="642"/>
      <c r="CX40" s="642"/>
      <c r="CY40" s="643"/>
      <c r="CZ40" s="646">
        <v>0.2</v>
      </c>
      <c r="DA40" s="677"/>
      <c r="DB40" s="677"/>
      <c r="DC40" s="679"/>
      <c r="DD40" s="650">
        <v>26051</v>
      </c>
      <c r="DE40" s="642"/>
      <c r="DF40" s="642"/>
      <c r="DG40" s="642"/>
      <c r="DH40" s="642"/>
      <c r="DI40" s="642"/>
      <c r="DJ40" s="642"/>
      <c r="DK40" s="643"/>
      <c r="DL40" s="650">
        <v>16051</v>
      </c>
      <c r="DM40" s="642"/>
      <c r="DN40" s="642"/>
      <c r="DO40" s="642"/>
      <c r="DP40" s="642"/>
      <c r="DQ40" s="642"/>
      <c r="DR40" s="642"/>
      <c r="DS40" s="642"/>
      <c r="DT40" s="642"/>
      <c r="DU40" s="642"/>
      <c r="DV40" s="643"/>
      <c r="DW40" s="646">
        <v>0.1</v>
      </c>
      <c r="DX40" s="677"/>
      <c r="DY40" s="677"/>
      <c r="DZ40" s="677"/>
      <c r="EA40" s="677"/>
      <c r="EB40" s="677"/>
      <c r="EC40" s="678"/>
    </row>
    <row r="41" spans="2:133" ht="11.25" customHeight="1" x14ac:dyDescent="0.15">
      <c r="AQ41" s="728" t="s">
        <v>349</v>
      </c>
      <c r="AR41" s="729"/>
      <c r="AS41" s="729"/>
      <c r="AT41" s="729"/>
      <c r="AU41" s="729"/>
      <c r="AV41" s="729"/>
      <c r="AW41" s="729"/>
      <c r="AX41" s="729"/>
      <c r="AY41" s="730"/>
      <c r="AZ41" s="721">
        <v>1874438</v>
      </c>
      <c r="BA41" s="722"/>
      <c r="BB41" s="722"/>
      <c r="BC41" s="722"/>
      <c r="BD41" s="711"/>
      <c r="BE41" s="711"/>
      <c r="BF41" s="713"/>
      <c r="BG41" s="734"/>
      <c r="BH41" s="735"/>
      <c r="BI41" s="735"/>
      <c r="BJ41" s="735"/>
      <c r="BK41" s="735"/>
      <c r="BL41" s="236"/>
      <c r="BM41" s="668" t="s">
        <v>350</v>
      </c>
      <c r="BN41" s="668"/>
      <c r="BO41" s="668"/>
      <c r="BP41" s="668"/>
      <c r="BQ41" s="668"/>
      <c r="BR41" s="668"/>
      <c r="BS41" s="668"/>
      <c r="BT41" s="668"/>
      <c r="BU41" s="669"/>
      <c r="BV41" s="721">
        <v>422</v>
      </c>
      <c r="BW41" s="722"/>
      <c r="BX41" s="722"/>
      <c r="BY41" s="722"/>
      <c r="BZ41" s="722"/>
      <c r="CA41" s="722"/>
      <c r="CB41" s="731"/>
      <c r="CD41" s="656" t="s">
        <v>351</v>
      </c>
      <c r="CE41" s="657"/>
      <c r="CF41" s="657"/>
      <c r="CG41" s="657"/>
      <c r="CH41" s="657"/>
      <c r="CI41" s="657"/>
      <c r="CJ41" s="657"/>
      <c r="CK41" s="657"/>
      <c r="CL41" s="657"/>
      <c r="CM41" s="657"/>
      <c r="CN41" s="657"/>
      <c r="CO41" s="657"/>
      <c r="CP41" s="657"/>
      <c r="CQ41" s="658"/>
      <c r="CR41" s="641" t="s">
        <v>229</v>
      </c>
      <c r="CS41" s="665"/>
      <c r="CT41" s="665"/>
      <c r="CU41" s="665"/>
      <c r="CV41" s="665"/>
      <c r="CW41" s="665"/>
      <c r="CX41" s="665"/>
      <c r="CY41" s="666"/>
      <c r="CZ41" s="646" t="s">
        <v>148</v>
      </c>
      <c r="DA41" s="677"/>
      <c r="DB41" s="677"/>
      <c r="DC41" s="679"/>
      <c r="DD41" s="650" t="s">
        <v>140</v>
      </c>
      <c r="DE41" s="665"/>
      <c r="DF41" s="665"/>
      <c r="DG41" s="665"/>
      <c r="DH41" s="665"/>
      <c r="DI41" s="665"/>
      <c r="DJ41" s="665"/>
      <c r="DK41" s="666"/>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353</v>
      </c>
      <c r="CE42" s="639"/>
      <c r="CF42" s="639"/>
      <c r="CG42" s="639"/>
      <c r="CH42" s="639"/>
      <c r="CI42" s="639"/>
      <c r="CJ42" s="639"/>
      <c r="CK42" s="639"/>
      <c r="CL42" s="639"/>
      <c r="CM42" s="639"/>
      <c r="CN42" s="639"/>
      <c r="CO42" s="639"/>
      <c r="CP42" s="639"/>
      <c r="CQ42" s="640"/>
      <c r="CR42" s="641">
        <v>4039574</v>
      </c>
      <c r="CS42" s="642"/>
      <c r="CT42" s="642"/>
      <c r="CU42" s="642"/>
      <c r="CV42" s="642"/>
      <c r="CW42" s="642"/>
      <c r="CX42" s="642"/>
      <c r="CY42" s="643"/>
      <c r="CZ42" s="646">
        <v>15.8</v>
      </c>
      <c r="DA42" s="647"/>
      <c r="DB42" s="647"/>
      <c r="DC42" s="742"/>
      <c r="DD42" s="650">
        <v>906384</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355</v>
      </c>
      <c r="CE43" s="639"/>
      <c r="CF43" s="639"/>
      <c r="CG43" s="639"/>
      <c r="CH43" s="639"/>
      <c r="CI43" s="639"/>
      <c r="CJ43" s="639"/>
      <c r="CK43" s="639"/>
      <c r="CL43" s="639"/>
      <c r="CM43" s="639"/>
      <c r="CN43" s="639"/>
      <c r="CO43" s="639"/>
      <c r="CP43" s="639"/>
      <c r="CQ43" s="640"/>
      <c r="CR43" s="641">
        <v>4678</v>
      </c>
      <c r="CS43" s="665"/>
      <c r="CT43" s="665"/>
      <c r="CU43" s="665"/>
      <c r="CV43" s="665"/>
      <c r="CW43" s="665"/>
      <c r="CX43" s="665"/>
      <c r="CY43" s="666"/>
      <c r="CZ43" s="646">
        <v>0</v>
      </c>
      <c r="DA43" s="677"/>
      <c r="DB43" s="677"/>
      <c r="DC43" s="679"/>
      <c r="DD43" s="650">
        <v>4678</v>
      </c>
      <c r="DE43" s="665"/>
      <c r="DF43" s="665"/>
      <c r="DG43" s="665"/>
      <c r="DH43" s="665"/>
      <c r="DI43" s="665"/>
      <c r="DJ43" s="665"/>
      <c r="DK43" s="666"/>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356</v>
      </c>
      <c r="CD44" s="753" t="s">
        <v>307</v>
      </c>
      <c r="CE44" s="754"/>
      <c r="CF44" s="638" t="s">
        <v>357</v>
      </c>
      <c r="CG44" s="639"/>
      <c r="CH44" s="639"/>
      <c r="CI44" s="639"/>
      <c r="CJ44" s="639"/>
      <c r="CK44" s="639"/>
      <c r="CL44" s="639"/>
      <c r="CM44" s="639"/>
      <c r="CN44" s="639"/>
      <c r="CO44" s="639"/>
      <c r="CP44" s="639"/>
      <c r="CQ44" s="640"/>
      <c r="CR44" s="641">
        <v>2796819</v>
      </c>
      <c r="CS44" s="642"/>
      <c r="CT44" s="642"/>
      <c r="CU44" s="642"/>
      <c r="CV44" s="642"/>
      <c r="CW44" s="642"/>
      <c r="CX44" s="642"/>
      <c r="CY44" s="643"/>
      <c r="CZ44" s="646">
        <v>11</v>
      </c>
      <c r="DA44" s="647"/>
      <c r="DB44" s="647"/>
      <c r="DC44" s="742"/>
      <c r="DD44" s="650">
        <v>736664</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358</v>
      </c>
      <c r="CG45" s="639"/>
      <c r="CH45" s="639"/>
      <c r="CI45" s="639"/>
      <c r="CJ45" s="639"/>
      <c r="CK45" s="639"/>
      <c r="CL45" s="639"/>
      <c r="CM45" s="639"/>
      <c r="CN45" s="639"/>
      <c r="CO45" s="639"/>
      <c r="CP45" s="639"/>
      <c r="CQ45" s="640"/>
      <c r="CR45" s="641">
        <v>664296</v>
      </c>
      <c r="CS45" s="665"/>
      <c r="CT45" s="665"/>
      <c r="CU45" s="665"/>
      <c r="CV45" s="665"/>
      <c r="CW45" s="665"/>
      <c r="CX45" s="665"/>
      <c r="CY45" s="666"/>
      <c r="CZ45" s="646">
        <v>2.6</v>
      </c>
      <c r="DA45" s="677"/>
      <c r="DB45" s="677"/>
      <c r="DC45" s="679"/>
      <c r="DD45" s="650">
        <v>75656</v>
      </c>
      <c r="DE45" s="665"/>
      <c r="DF45" s="665"/>
      <c r="DG45" s="665"/>
      <c r="DH45" s="665"/>
      <c r="DI45" s="665"/>
      <c r="DJ45" s="665"/>
      <c r="DK45" s="666"/>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359</v>
      </c>
      <c r="CG46" s="639"/>
      <c r="CH46" s="639"/>
      <c r="CI46" s="639"/>
      <c r="CJ46" s="639"/>
      <c r="CK46" s="639"/>
      <c r="CL46" s="639"/>
      <c r="CM46" s="639"/>
      <c r="CN46" s="639"/>
      <c r="CO46" s="639"/>
      <c r="CP46" s="639"/>
      <c r="CQ46" s="640"/>
      <c r="CR46" s="641">
        <v>1925565</v>
      </c>
      <c r="CS46" s="642"/>
      <c r="CT46" s="642"/>
      <c r="CU46" s="642"/>
      <c r="CV46" s="642"/>
      <c r="CW46" s="642"/>
      <c r="CX46" s="642"/>
      <c r="CY46" s="643"/>
      <c r="CZ46" s="646">
        <v>7.5</v>
      </c>
      <c r="DA46" s="647"/>
      <c r="DB46" s="647"/>
      <c r="DC46" s="742"/>
      <c r="DD46" s="650">
        <v>596233</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360</v>
      </c>
      <c r="CG47" s="639"/>
      <c r="CH47" s="639"/>
      <c r="CI47" s="639"/>
      <c r="CJ47" s="639"/>
      <c r="CK47" s="639"/>
      <c r="CL47" s="639"/>
      <c r="CM47" s="639"/>
      <c r="CN47" s="639"/>
      <c r="CO47" s="639"/>
      <c r="CP47" s="639"/>
      <c r="CQ47" s="640"/>
      <c r="CR47" s="641">
        <v>1242755</v>
      </c>
      <c r="CS47" s="665"/>
      <c r="CT47" s="665"/>
      <c r="CU47" s="665"/>
      <c r="CV47" s="665"/>
      <c r="CW47" s="665"/>
      <c r="CX47" s="665"/>
      <c r="CY47" s="666"/>
      <c r="CZ47" s="646">
        <v>4.9000000000000004</v>
      </c>
      <c r="DA47" s="677"/>
      <c r="DB47" s="677"/>
      <c r="DC47" s="679"/>
      <c r="DD47" s="650">
        <v>169720</v>
      </c>
      <c r="DE47" s="665"/>
      <c r="DF47" s="665"/>
      <c r="DG47" s="665"/>
      <c r="DH47" s="665"/>
      <c r="DI47" s="665"/>
      <c r="DJ47" s="665"/>
      <c r="DK47" s="666"/>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361</v>
      </c>
      <c r="CG48" s="639"/>
      <c r="CH48" s="639"/>
      <c r="CI48" s="639"/>
      <c r="CJ48" s="639"/>
      <c r="CK48" s="639"/>
      <c r="CL48" s="639"/>
      <c r="CM48" s="639"/>
      <c r="CN48" s="639"/>
      <c r="CO48" s="639"/>
      <c r="CP48" s="639"/>
      <c r="CQ48" s="640"/>
      <c r="CR48" s="641" t="s">
        <v>229</v>
      </c>
      <c r="CS48" s="642"/>
      <c r="CT48" s="642"/>
      <c r="CU48" s="642"/>
      <c r="CV48" s="642"/>
      <c r="CW48" s="642"/>
      <c r="CX48" s="642"/>
      <c r="CY48" s="643"/>
      <c r="CZ48" s="646" t="s">
        <v>148</v>
      </c>
      <c r="DA48" s="647"/>
      <c r="DB48" s="647"/>
      <c r="DC48" s="742"/>
      <c r="DD48" s="650" t="s">
        <v>148</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362</v>
      </c>
      <c r="CE49" s="687"/>
      <c r="CF49" s="687"/>
      <c r="CG49" s="687"/>
      <c r="CH49" s="687"/>
      <c r="CI49" s="687"/>
      <c r="CJ49" s="687"/>
      <c r="CK49" s="687"/>
      <c r="CL49" s="687"/>
      <c r="CM49" s="687"/>
      <c r="CN49" s="687"/>
      <c r="CO49" s="687"/>
      <c r="CP49" s="687"/>
      <c r="CQ49" s="688"/>
      <c r="CR49" s="721">
        <v>25517464</v>
      </c>
      <c r="CS49" s="711"/>
      <c r="CT49" s="711"/>
      <c r="CU49" s="711"/>
      <c r="CV49" s="711"/>
      <c r="CW49" s="711"/>
      <c r="CX49" s="711"/>
      <c r="CY49" s="743"/>
      <c r="CZ49" s="726">
        <v>100</v>
      </c>
      <c r="DA49" s="744"/>
      <c r="DB49" s="744"/>
      <c r="DC49" s="745"/>
      <c r="DD49" s="746">
        <v>16332804</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Ectjcnb+c3LfyzaoTiufXpX4NU+yOyffvu0hGL/CRDeWg/491F7RxMx6znXHecWjGtAIQT92fuHlg4M2CeFN8A==" saltValue="gg+0xu9MRgKiLIFBe6Ysj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CM25" sqref="CM25:CQ25"/>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364</v>
      </c>
      <c r="DK2" s="789"/>
      <c r="DL2" s="789"/>
      <c r="DM2" s="789"/>
      <c r="DN2" s="789"/>
      <c r="DO2" s="790"/>
      <c r="DP2" s="249"/>
      <c r="DQ2" s="788" t="s">
        <v>365</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366</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368</v>
      </c>
      <c r="B5" s="783"/>
      <c r="C5" s="783"/>
      <c r="D5" s="783"/>
      <c r="E5" s="783"/>
      <c r="F5" s="783"/>
      <c r="G5" s="783"/>
      <c r="H5" s="783"/>
      <c r="I5" s="783"/>
      <c r="J5" s="783"/>
      <c r="K5" s="783"/>
      <c r="L5" s="783"/>
      <c r="M5" s="783"/>
      <c r="N5" s="783"/>
      <c r="O5" s="783"/>
      <c r="P5" s="784"/>
      <c r="Q5" s="759" t="s">
        <v>369</v>
      </c>
      <c r="R5" s="760"/>
      <c r="S5" s="760"/>
      <c r="T5" s="760"/>
      <c r="U5" s="761"/>
      <c r="V5" s="759" t="s">
        <v>370</v>
      </c>
      <c r="W5" s="760"/>
      <c r="X5" s="760"/>
      <c r="Y5" s="760"/>
      <c r="Z5" s="761"/>
      <c r="AA5" s="759" t="s">
        <v>371</v>
      </c>
      <c r="AB5" s="760"/>
      <c r="AC5" s="760"/>
      <c r="AD5" s="760"/>
      <c r="AE5" s="760"/>
      <c r="AF5" s="792" t="s">
        <v>372</v>
      </c>
      <c r="AG5" s="760"/>
      <c r="AH5" s="760"/>
      <c r="AI5" s="760"/>
      <c r="AJ5" s="771"/>
      <c r="AK5" s="760" t="s">
        <v>373</v>
      </c>
      <c r="AL5" s="760"/>
      <c r="AM5" s="760"/>
      <c r="AN5" s="760"/>
      <c r="AO5" s="761"/>
      <c r="AP5" s="759" t="s">
        <v>374</v>
      </c>
      <c r="AQ5" s="760"/>
      <c r="AR5" s="760"/>
      <c r="AS5" s="760"/>
      <c r="AT5" s="761"/>
      <c r="AU5" s="759" t="s">
        <v>375</v>
      </c>
      <c r="AV5" s="760"/>
      <c r="AW5" s="760"/>
      <c r="AX5" s="760"/>
      <c r="AY5" s="771"/>
      <c r="AZ5" s="256"/>
      <c r="BA5" s="256"/>
      <c r="BB5" s="256"/>
      <c r="BC5" s="256"/>
      <c r="BD5" s="256"/>
      <c r="BE5" s="257"/>
      <c r="BF5" s="257"/>
      <c r="BG5" s="257"/>
      <c r="BH5" s="257"/>
      <c r="BI5" s="257"/>
      <c r="BJ5" s="257"/>
      <c r="BK5" s="257"/>
      <c r="BL5" s="257"/>
      <c r="BM5" s="257"/>
      <c r="BN5" s="257"/>
      <c r="BO5" s="257"/>
      <c r="BP5" s="257"/>
      <c r="BQ5" s="782" t="s">
        <v>376</v>
      </c>
      <c r="BR5" s="783"/>
      <c r="BS5" s="783"/>
      <c r="BT5" s="783"/>
      <c r="BU5" s="783"/>
      <c r="BV5" s="783"/>
      <c r="BW5" s="783"/>
      <c r="BX5" s="783"/>
      <c r="BY5" s="783"/>
      <c r="BZ5" s="783"/>
      <c r="CA5" s="783"/>
      <c r="CB5" s="783"/>
      <c r="CC5" s="783"/>
      <c r="CD5" s="783"/>
      <c r="CE5" s="783"/>
      <c r="CF5" s="783"/>
      <c r="CG5" s="784"/>
      <c r="CH5" s="759" t="s">
        <v>377</v>
      </c>
      <c r="CI5" s="760"/>
      <c r="CJ5" s="760"/>
      <c r="CK5" s="760"/>
      <c r="CL5" s="761"/>
      <c r="CM5" s="759" t="s">
        <v>378</v>
      </c>
      <c r="CN5" s="760"/>
      <c r="CO5" s="760"/>
      <c r="CP5" s="760"/>
      <c r="CQ5" s="761"/>
      <c r="CR5" s="759" t="s">
        <v>379</v>
      </c>
      <c r="CS5" s="760"/>
      <c r="CT5" s="760"/>
      <c r="CU5" s="760"/>
      <c r="CV5" s="761"/>
      <c r="CW5" s="759" t="s">
        <v>380</v>
      </c>
      <c r="CX5" s="760"/>
      <c r="CY5" s="760"/>
      <c r="CZ5" s="760"/>
      <c r="DA5" s="761"/>
      <c r="DB5" s="759" t="s">
        <v>381</v>
      </c>
      <c r="DC5" s="760"/>
      <c r="DD5" s="760"/>
      <c r="DE5" s="760"/>
      <c r="DF5" s="761"/>
      <c r="DG5" s="765" t="s">
        <v>382</v>
      </c>
      <c r="DH5" s="766"/>
      <c r="DI5" s="766"/>
      <c r="DJ5" s="766"/>
      <c r="DK5" s="767"/>
      <c r="DL5" s="765" t="s">
        <v>383</v>
      </c>
      <c r="DM5" s="766"/>
      <c r="DN5" s="766"/>
      <c r="DO5" s="766"/>
      <c r="DP5" s="767"/>
      <c r="DQ5" s="759" t="s">
        <v>384</v>
      </c>
      <c r="DR5" s="760"/>
      <c r="DS5" s="760"/>
      <c r="DT5" s="760"/>
      <c r="DU5" s="761"/>
      <c r="DV5" s="759" t="s">
        <v>375</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385</v>
      </c>
      <c r="C7" s="774"/>
      <c r="D7" s="774"/>
      <c r="E7" s="774"/>
      <c r="F7" s="774"/>
      <c r="G7" s="774"/>
      <c r="H7" s="774"/>
      <c r="I7" s="774"/>
      <c r="J7" s="774"/>
      <c r="K7" s="774"/>
      <c r="L7" s="774"/>
      <c r="M7" s="774"/>
      <c r="N7" s="774"/>
      <c r="O7" s="774"/>
      <c r="P7" s="775"/>
      <c r="Q7" s="776">
        <v>26892</v>
      </c>
      <c r="R7" s="777"/>
      <c r="S7" s="777"/>
      <c r="T7" s="777"/>
      <c r="U7" s="777"/>
      <c r="V7" s="777">
        <v>25526</v>
      </c>
      <c r="W7" s="777"/>
      <c r="X7" s="777"/>
      <c r="Y7" s="777"/>
      <c r="Z7" s="777"/>
      <c r="AA7" s="777">
        <v>1366</v>
      </c>
      <c r="AB7" s="777"/>
      <c r="AC7" s="777"/>
      <c r="AD7" s="777"/>
      <c r="AE7" s="778"/>
      <c r="AF7" s="779">
        <v>1026</v>
      </c>
      <c r="AG7" s="780"/>
      <c r="AH7" s="780"/>
      <c r="AI7" s="780"/>
      <c r="AJ7" s="781"/>
      <c r="AK7" s="816">
        <v>2170</v>
      </c>
      <c r="AL7" s="817"/>
      <c r="AM7" s="817"/>
      <c r="AN7" s="817"/>
      <c r="AO7" s="817"/>
      <c r="AP7" s="817">
        <v>21954</v>
      </c>
      <c r="AQ7" s="817"/>
      <c r="AR7" s="817"/>
      <c r="AS7" s="817"/>
      <c r="AT7" s="817"/>
      <c r="AU7" s="818" t="s">
        <v>594</v>
      </c>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619</v>
      </c>
      <c r="BT7" s="821"/>
      <c r="BU7" s="821"/>
      <c r="BV7" s="821"/>
      <c r="BW7" s="821"/>
      <c r="BX7" s="821"/>
      <c r="BY7" s="821"/>
      <c r="BZ7" s="821"/>
      <c r="CA7" s="821"/>
      <c r="CB7" s="821"/>
      <c r="CC7" s="821"/>
      <c r="CD7" s="821"/>
      <c r="CE7" s="821"/>
      <c r="CF7" s="821"/>
      <c r="CG7" s="822"/>
      <c r="CH7" s="813">
        <v>0</v>
      </c>
      <c r="CI7" s="814"/>
      <c r="CJ7" s="814"/>
      <c r="CK7" s="814"/>
      <c r="CL7" s="815"/>
      <c r="CM7" s="813">
        <v>29</v>
      </c>
      <c r="CN7" s="814"/>
      <c r="CO7" s="814"/>
      <c r="CP7" s="814"/>
      <c r="CQ7" s="815"/>
      <c r="CR7" s="813">
        <v>6</v>
      </c>
      <c r="CS7" s="814"/>
      <c r="CT7" s="814"/>
      <c r="CU7" s="814"/>
      <c r="CV7" s="815"/>
      <c r="CW7" s="813">
        <v>0</v>
      </c>
      <c r="CX7" s="814"/>
      <c r="CY7" s="814"/>
      <c r="CZ7" s="814"/>
      <c r="DA7" s="815"/>
      <c r="DB7" s="813" t="s">
        <v>608</v>
      </c>
      <c r="DC7" s="814"/>
      <c r="DD7" s="814"/>
      <c r="DE7" s="814"/>
      <c r="DF7" s="815"/>
      <c r="DG7" s="813" t="s">
        <v>600</v>
      </c>
      <c r="DH7" s="814"/>
      <c r="DI7" s="814"/>
      <c r="DJ7" s="814"/>
      <c r="DK7" s="815"/>
      <c r="DL7" s="813" t="s">
        <v>600</v>
      </c>
      <c r="DM7" s="814"/>
      <c r="DN7" s="814"/>
      <c r="DO7" s="814"/>
      <c r="DP7" s="815"/>
      <c r="DQ7" s="813" t="s">
        <v>600</v>
      </c>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620</v>
      </c>
      <c r="BT8" s="811"/>
      <c r="BU8" s="811"/>
      <c r="BV8" s="811"/>
      <c r="BW8" s="811"/>
      <c r="BX8" s="811"/>
      <c r="BY8" s="811"/>
      <c r="BZ8" s="811"/>
      <c r="CA8" s="811"/>
      <c r="CB8" s="811"/>
      <c r="CC8" s="811"/>
      <c r="CD8" s="811"/>
      <c r="CE8" s="811"/>
      <c r="CF8" s="811"/>
      <c r="CG8" s="812"/>
      <c r="CH8" s="823">
        <v>0</v>
      </c>
      <c r="CI8" s="824"/>
      <c r="CJ8" s="824"/>
      <c r="CK8" s="824"/>
      <c r="CL8" s="825"/>
      <c r="CM8" s="823">
        <v>121</v>
      </c>
      <c r="CN8" s="824"/>
      <c r="CO8" s="824"/>
      <c r="CP8" s="824"/>
      <c r="CQ8" s="825"/>
      <c r="CR8" s="823">
        <v>30</v>
      </c>
      <c r="CS8" s="824"/>
      <c r="CT8" s="824"/>
      <c r="CU8" s="824"/>
      <c r="CV8" s="825"/>
      <c r="CW8" s="823">
        <v>47</v>
      </c>
      <c r="CX8" s="824"/>
      <c r="CY8" s="824"/>
      <c r="CZ8" s="824"/>
      <c r="DA8" s="825"/>
      <c r="DB8" s="823" t="s">
        <v>600</v>
      </c>
      <c r="DC8" s="824"/>
      <c r="DD8" s="824"/>
      <c r="DE8" s="824"/>
      <c r="DF8" s="825"/>
      <c r="DG8" s="823" t="s">
        <v>600</v>
      </c>
      <c r="DH8" s="824"/>
      <c r="DI8" s="824"/>
      <c r="DJ8" s="824"/>
      <c r="DK8" s="825"/>
      <c r="DL8" s="823" t="s">
        <v>600</v>
      </c>
      <c r="DM8" s="824"/>
      <c r="DN8" s="824"/>
      <c r="DO8" s="824"/>
      <c r="DP8" s="825"/>
      <c r="DQ8" s="823" t="s">
        <v>600</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621</v>
      </c>
      <c r="BT9" s="811"/>
      <c r="BU9" s="811"/>
      <c r="BV9" s="811"/>
      <c r="BW9" s="811"/>
      <c r="BX9" s="811"/>
      <c r="BY9" s="811"/>
      <c r="BZ9" s="811"/>
      <c r="CA9" s="811"/>
      <c r="CB9" s="811"/>
      <c r="CC9" s="811"/>
      <c r="CD9" s="811"/>
      <c r="CE9" s="811"/>
      <c r="CF9" s="811"/>
      <c r="CG9" s="812"/>
      <c r="CH9" s="823">
        <v>4</v>
      </c>
      <c r="CI9" s="824"/>
      <c r="CJ9" s="824"/>
      <c r="CK9" s="824"/>
      <c r="CL9" s="825"/>
      <c r="CM9" s="823">
        <v>21</v>
      </c>
      <c r="CN9" s="824"/>
      <c r="CO9" s="824"/>
      <c r="CP9" s="824"/>
      <c r="CQ9" s="825"/>
      <c r="CR9" s="823">
        <v>11</v>
      </c>
      <c r="CS9" s="824"/>
      <c r="CT9" s="824"/>
      <c r="CU9" s="824"/>
      <c r="CV9" s="825"/>
      <c r="CW9" s="823">
        <v>0</v>
      </c>
      <c r="CX9" s="824"/>
      <c r="CY9" s="824"/>
      <c r="CZ9" s="824"/>
      <c r="DA9" s="825"/>
      <c r="DB9" s="823" t="s">
        <v>600</v>
      </c>
      <c r="DC9" s="824"/>
      <c r="DD9" s="824"/>
      <c r="DE9" s="824"/>
      <c r="DF9" s="825"/>
      <c r="DG9" s="823" t="s">
        <v>600</v>
      </c>
      <c r="DH9" s="824"/>
      <c r="DI9" s="824"/>
      <c r="DJ9" s="824"/>
      <c r="DK9" s="825"/>
      <c r="DL9" s="823" t="s">
        <v>600</v>
      </c>
      <c r="DM9" s="824"/>
      <c r="DN9" s="824"/>
      <c r="DO9" s="824"/>
      <c r="DP9" s="825"/>
      <c r="DQ9" s="823" t="s">
        <v>600</v>
      </c>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622</v>
      </c>
      <c r="BT10" s="811"/>
      <c r="BU10" s="811"/>
      <c r="BV10" s="811"/>
      <c r="BW10" s="811"/>
      <c r="BX10" s="811"/>
      <c r="BY10" s="811"/>
      <c r="BZ10" s="811"/>
      <c r="CA10" s="811"/>
      <c r="CB10" s="811"/>
      <c r="CC10" s="811"/>
      <c r="CD10" s="811"/>
      <c r="CE10" s="811"/>
      <c r="CF10" s="811"/>
      <c r="CG10" s="812"/>
      <c r="CH10" s="823">
        <v>-118</v>
      </c>
      <c r="CI10" s="824"/>
      <c r="CJ10" s="824"/>
      <c r="CK10" s="824"/>
      <c r="CL10" s="825"/>
      <c r="CM10" s="823">
        <v>2758</v>
      </c>
      <c r="CN10" s="824"/>
      <c r="CO10" s="824"/>
      <c r="CP10" s="824"/>
      <c r="CQ10" s="825"/>
      <c r="CR10" s="823">
        <v>24</v>
      </c>
      <c r="CS10" s="824"/>
      <c r="CT10" s="824"/>
      <c r="CU10" s="824"/>
      <c r="CV10" s="825"/>
      <c r="CW10" s="823">
        <v>1</v>
      </c>
      <c r="CX10" s="824"/>
      <c r="CY10" s="824"/>
      <c r="CZ10" s="824"/>
      <c r="DA10" s="825"/>
      <c r="DB10" s="823" t="s">
        <v>600</v>
      </c>
      <c r="DC10" s="824"/>
      <c r="DD10" s="824"/>
      <c r="DE10" s="824"/>
      <c r="DF10" s="825"/>
      <c r="DG10" s="823" t="s">
        <v>600</v>
      </c>
      <c r="DH10" s="824"/>
      <c r="DI10" s="824"/>
      <c r="DJ10" s="824"/>
      <c r="DK10" s="825"/>
      <c r="DL10" s="823" t="s">
        <v>600</v>
      </c>
      <c r="DM10" s="824"/>
      <c r="DN10" s="824"/>
      <c r="DO10" s="824"/>
      <c r="DP10" s="825"/>
      <c r="DQ10" s="823" t="s">
        <v>600</v>
      </c>
      <c r="DR10" s="824"/>
      <c r="DS10" s="824"/>
      <c r="DT10" s="824"/>
      <c r="DU10" s="825"/>
      <c r="DV10" s="826" t="s">
        <v>623</v>
      </c>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386</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387</v>
      </c>
      <c r="B23" s="832" t="s">
        <v>388</v>
      </c>
      <c r="C23" s="833"/>
      <c r="D23" s="833"/>
      <c r="E23" s="833"/>
      <c r="F23" s="833"/>
      <c r="G23" s="833"/>
      <c r="H23" s="833"/>
      <c r="I23" s="833"/>
      <c r="J23" s="833"/>
      <c r="K23" s="833"/>
      <c r="L23" s="833"/>
      <c r="M23" s="833"/>
      <c r="N23" s="833"/>
      <c r="O23" s="833"/>
      <c r="P23" s="834"/>
      <c r="Q23" s="835">
        <v>26892</v>
      </c>
      <c r="R23" s="836"/>
      <c r="S23" s="836"/>
      <c r="T23" s="836"/>
      <c r="U23" s="836"/>
      <c r="V23" s="836">
        <v>25526</v>
      </c>
      <c r="W23" s="836"/>
      <c r="X23" s="836"/>
      <c r="Y23" s="836"/>
      <c r="Z23" s="836"/>
      <c r="AA23" s="836">
        <v>1366</v>
      </c>
      <c r="AB23" s="836"/>
      <c r="AC23" s="836"/>
      <c r="AD23" s="836"/>
      <c r="AE23" s="837"/>
      <c r="AF23" s="838">
        <v>1026</v>
      </c>
      <c r="AG23" s="836"/>
      <c r="AH23" s="836"/>
      <c r="AI23" s="836"/>
      <c r="AJ23" s="839"/>
      <c r="AK23" s="840"/>
      <c r="AL23" s="841"/>
      <c r="AM23" s="841"/>
      <c r="AN23" s="841"/>
      <c r="AO23" s="841"/>
      <c r="AP23" s="836">
        <v>21954</v>
      </c>
      <c r="AQ23" s="836"/>
      <c r="AR23" s="836"/>
      <c r="AS23" s="836"/>
      <c r="AT23" s="836"/>
      <c r="AU23" s="842"/>
      <c r="AV23" s="842"/>
      <c r="AW23" s="842"/>
      <c r="AX23" s="842"/>
      <c r="AY23" s="843"/>
      <c r="AZ23" s="851" t="s">
        <v>389</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390</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391</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368</v>
      </c>
      <c r="B26" s="783"/>
      <c r="C26" s="783"/>
      <c r="D26" s="783"/>
      <c r="E26" s="783"/>
      <c r="F26" s="783"/>
      <c r="G26" s="783"/>
      <c r="H26" s="783"/>
      <c r="I26" s="783"/>
      <c r="J26" s="783"/>
      <c r="K26" s="783"/>
      <c r="L26" s="783"/>
      <c r="M26" s="783"/>
      <c r="N26" s="783"/>
      <c r="O26" s="783"/>
      <c r="P26" s="784"/>
      <c r="Q26" s="759" t="s">
        <v>392</v>
      </c>
      <c r="R26" s="760"/>
      <c r="S26" s="760"/>
      <c r="T26" s="760"/>
      <c r="U26" s="761"/>
      <c r="V26" s="759" t="s">
        <v>393</v>
      </c>
      <c r="W26" s="760"/>
      <c r="X26" s="760"/>
      <c r="Y26" s="760"/>
      <c r="Z26" s="761"/>
      <c r="AA26" s="759" t="s">
        <v>394</v>
      </c>
      <c r="AB26" s="760"/>
      <c r="AC26" s="760"/>
      <c r="AD26" s="760"/>
      <c r="AE26" s="760"/>
      <c r="AF26" s="854" t="s">
        <v>395</v>
      </c>
      <c r="AG26" s="855"/>
      <c r="AH26" s="855"/>
      <c r="AI26" s="855"/>
      <c r="AJ26" s="856"/>
      <c r="AK26" s="760" t="s">
        <v>396</v>
      </c>
      <c r="AL26" s="760"/>
      <c r="AM26" s="760"/>
      <c r="AN26" s="760"/>
      <c r="AO26" s="761"/>
      <c r="AP26" s="759" t="s">
        <v>397</v>
      </c>
      <c r="AQ26" s="760"/>
      <c r="AR26" s="760"/>
      <c r="AS26" s="760"/>
      <c r="AT26" s="761"/>
      <c r="AU26" s="759" t="s">
        <v>398</v>
      </c>
      <c r="AV26" s="760"/>
      <c r="AW26" s="760"/>
      <c r="AX26" s="760"/>
      <c r="AY26" s="761"/>
      <c r="AZ26" s="759" t="s">
        <v>399</v>
      </c>
      <c r="BA26" s="760"/>
      <c r="BB26" s="760"/>
      <c r="BC26" s="760"/>
      <c r="BD26" s="761"/>
      <c r="BE26" s="759" t="s">
        <v>375</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400</v>
      </c>
      <c r="C28" s="774"/>
      <c r="D28" s="774"/>
      <c r="E28" s="774"/>
      <c r="F28" s="774"/>
      <c r="G28" s="774"/>
      <c r="H28" s="774"/>
      <c r="I28" s="774"/>
      <c r="J28" s="774"/>
      <c r="K28" s="774"/>
      <c r="L28" s="774"/>
      <c r="M28" s="774"/>
      <c r="N28" s="774"/>
      <c r="O28" s="774"/>
      <c r="P28" s="775"/>
      <c r="Q28" s="864">
        <v>5394</v>
      </c>
      <c r="R28" s="865"/>
      <c r="S28" s="865"/>
      <c r="T28" s="865"/>
      <c r="U28" s="865"/>
      <c r="V28" s="865">
        <v>4911</v>
      </c>
      <c r="W28" s="865"/>
      <c r="X28" s="865"/>
      <c r="Y28" s="865"/>
      <c r="Z28" s="865"/>
      <c r="AA28" s="865">
        <f>Q28-V28</f>
        <v>483</v>
      </c>
      <c r="AB28" s="865"/>
      <c r="AC28" s="865"/>
      <c r="AD28" s="865"/>
      <c r="AE28" s="866"/>
      <c r="AF28" s="867">
        <v>483</v>
      </c>
      <c r="AG28" s="865"/>
      <c r="AH28" s="865"/>
      <c r="AI28" s="865"/>
      <c r="AJ28" s="868"/>
      <c r="AK28" s="869">
        <v>420</v>
      </c>
      <c r="AL28" s="860"/>
      <c r="AM28" s="860"/>
      <c r="AN28" s="860"/>
      <c r="AO28" s="860"/>
      <c r="AP28" s="860" t="s">
        <v>601</v>
      </c>
      <c r="AQ28" s="860"/>
      <c r="AR28" s="860"/>
      <c r="AS28" s="860"/>
      <c r="AT28" s="860"/>
      <c r="AU28" s="860" t="s">
        <v>600</v>
      </c>
      <c r="AV28" s="860"/>
      <c r="AW28" s="860"/>
      <c r="AX28" s="860"/>
      <c r="AY28" s="860"/>
      <c r="AZ28" s="861" t="s">
        <v>600</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401</v>
      </c>
      <c r="C29" s="798"/>
      <c r="D29" s="798"/>
      <c r="E29" s="798"/>
      <c r="F29" s="798"/>
      <c r="G29" s="798"/>
      <c r="H29" s="798"/>
      <c r="I29" s="798"/>
      <c r="J29" s="798"/>
      <c r="K29" s="798"/>
      <c r="L29" s="798"/>
      <c r="M29" s="798"/>
      <c r="N29" s="798"/>
      <c r="O29" s="798"/>
      <c r="P29" s="799"/>
      <c r="Q29" s="800">
        <v>6458</v>
      </c>
      <c r="R29" s="801"/>
      <c r="S29" s="801"/>
      <c r="T29" s="801"/>
      <c r="U29" s="801"/>
      <c r="V29" s="801">
        <v>6414</v>
      </c>
      <c r="W29" s="801"/>
      <c r="X29" s="801"/>
      <c r="Y29" s="801"/>
      <c r="Z29" s="801"/>
      <c r="AA29" s="801">
        <f t="shared" ref="AA29:AA37" si="0">Q29-V29</f>
        <v>44</v>
      </c>
      <c r="AB29" s="801"/>
      <c r="AC29" s="801"/>
      <c r="AD29" s="801"/>
      <c r="AE29" s="802"/>
      <c r="AF29" s="803">
        <v>44</v>
      </c>
      <c r="AG29" s="804"/>
      <c r="AH29" s="804"/>
      <c r="AI29" s="804"/>
      <c r="AJ29" s="805"/>
      <c r="AK29" s="872">
        <v>931</v>
      </c>
      <c r="AL29" s="873"/>
      <c r="AM29" s="873"/>
      <c r="AN29" s="873"/>
      <c r="AO29" s="873"/>
      <c r="AP29" s="873" t="s">
        <v>600</v>
      </c>
      <c r="AQ29" s="873"/>
      <c r="AR29" s="873"/>
      <c r="AS29" s="873"/>
      <c r="AT29" s="873"/>
      <c r="AU29" s="873" t="s">
        <v>600</v>
      </c>
      <c r="AV29" s="873"/>
      <c r="AW29" s="873"/>
      <c r="AX29" s="873"/>
      <c r="AY29" s="873"/>
      <c r="AZ29" s="874" t="s">
        <v>600</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402</v>
      </c>
      <c r="C30" s="798"/>
      <c r="D30" s="798"/>
      <c r="E30" s="798"/>
      <c r="F30" s="798"/>
      <c r="G30" s="798"/>
      <c r="H30" s="798"/>
      <c r="I30" s="798"/>
      <c r="J30" s="798"/>
      <c r="K30" s="798"/>
      <c r="L30" s="798"/>
      <c r="M30" s="798"/>
      <c r="N30" s="798"/>
      <c r="O30" s="798"/>
      <c r="P30" s="799"/>
      <c r="Q30" s="800">
        <v>572</v>
      </c>
      <c r="R30" s="801"/>
      <c r="S30" s="801"/>
      <c r="T30" s="801"/>
      <c r="U30" s="801"/>
      <c r="V30" s="801">
        <v>569</v>
      </c>
      <c r="W30" s="801"/>
      <c r="X30" s="801"/>
      <c r="Y30" s="801"/>
      <c r="Z30" s="801"/>
      <c r="AA30" s="801">
        <f t="shared" si="0"/>
        <v>3</v>
      </c>
      <c r="AB30" s="801"/>
      <c r="AC30" s="801"/>
      <c r="AD30" s="801"/>
      <c r="AE30" s="802"/>
      <c r="AF30" s="803">
        <v>3</v>
      </c>
      <c r="AG30" s="804"/>
      <c r="AH30" s="804"/>
      <c r="AI30" s="804"/>
      <c r="AJ30" s="805"/>
      <c r="AK30" s="872">
        <v>212</v>
      </c>
      <c r="AL30" s="873"/>
      <c r="AM30" s="873"/>
      <c r="AN30" s="873"/>
      <c r="AO30" s="873"/>
      <c r="AP30" s="873" t="s">
        <v>600</v>
      </c>
      <c r="AQ30" s="873"/>
      <c r="AR30" s="873"/>
      <c r="AS30" s="873"/>
      <c r="AT30" s="873"/>
      <c r="AU30" s="873" t="s">
        <v>600</v>
      </c>
      <c r="AV30" s="873"/>
      <c r="AW30" s="873"/>
      <c r="AX30" s="873"/>
      <c r="AY30" s="873"/>
      <c r="AZ30" s="874" t="s">
        <v>600</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403</v>
      </c>
      <c r="C31" s="798"/>
      <c r="D31" s="798"/>
      <c r="E31" s="798"/>
      <c r="F31" s="798"/>
      <c r="G31" s="798"/>
      <c r="H31" s="798"/>
      <c r="I31" s="798"/>
      <c r="J31" s="798"/>
      <c r="K31" s="798"/>
      <c r="L31" s="798"/>
      <c r="M31" s="798"/>
      <c r="N31" s="798"/>
      <c r="O31" s="798"/>
      <c r="P31" s="799"/>
      <c r="Q31" s="800">
        <v>304</v>
      </c>
      <c r="R31" s="801"/>
      <c r="S31" s="801"/>
      <c r="T31" s="801"/>
      <c r="U31" s="801"/>
      <c r="V31" s="801">
        <v>353</v>
      </c>
      <c r="W31" s="801"/>
      <c r="X31" s="801"/>
      <c r="Y31" s="801"/>
      <c r="Z31" s="801"/>
      <c r="AA31" s="801">
        <f t="shared" si="0"/>
        <v>-49</v>
      </c>
      <c r="AB31" s="801"/>
      <c r="AC31" s="801"/>
      <c r="AD31" s="801"/>
      <c r="AE31" s="802"/>
      <c r="AF31" s="803">
        <v>613</v>
      </c>
      <c r="AG31" s="804"/>
      <c r="AH31" s="804"/>
      <c r="AI31" s="804"/>
      <c r="AJ31" s="805"/>
      <c r="AK31" s="872">
        <v>25</v>
      </c>
      <c r="AL31" s="873"/>
      <c r="AM31" s="873"/>
      <c r="AN31" s="873"/>
      <c r="AO31" s="873"/>
      <c r="AP31" s="873">
        <v>2943</v>
      </c>
      <c r="AQ31" s="873"/>
      <c r="AR31" s="873"/>
      <c r="AS31" s="873"/>
      <c r="AT31" s="873"/>
      <c r="AU31" s="873">
        <v>344</v>
      </c>
      <c r="AV31" s="873"/>
      <c r="AW31" s="873"/>
      <c r="AX31" s="873"/>
      <c r="AY31" s="873"/>
      <c r="AZ31" s="874" t="s">
        <v>600</v>
      </c>
      <c r="BA31" s="874"/>
      <c r="BB31" s="874"/>
      <c r="BC31" s="874"/>
      <c r="BD31" s="874"/>
      <c r="BE31" s="870" t="s">
        <v>404</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405</v>
      </c>
      <c r="C32" s="798"/>
      <c r="D32" s="798"/>
      <c r="E32" s="798"/>
      <c r="F32" s="798"/>
      <c r="G32" s="798"/>
      <c r="H32" s="798"/>
      <c r="I32" s="798"/>
      <c r="J32" s="798"/>
      <c r="K32" s="798"/>
      <c r="L32" s="798"/>
      <c r="M32" s="798"/>
      <c r="N32" s="798"/>
      <c r="O32" s="798"/>
      <c r="P32" s="799"/>
      <c r="Q32" s="800">
        <v>3544</v>
      </c>
      <c r="R32" s="801"/>
      <c r="S32" s="801"/>
      <c r="T32" s="801"/>
      <c r="U32" s="801"/>
      <c r="V32" s="801">
        <v>3692</v>
      </c>
      <c r="W32" s="801"/>
      <c r="X32" s="801"/>
      <c r="Y32" s="801"/>
      <c r="Z32" s="801"/>
      <c r="AA32" s="801">
        <f t="shared" si="0"/>
        <v>-148</v>
      </c>
      <c r="AB32" s="801"/>
      <c r="AC32" s="801"/>
      <c r="AD32" s="801"/>
      <c r="AE32" s="802"/>
      <c r="AF32" s="803">
        <v>1276</v>
      </c>
      <c r="AG32" s="804"/>
      <c r="AH32" s="804"/>
      <c r="AI32" s="804"/>
      <c r="AJ32" s="805"/>
      <c r="AK32" s="872">
        <v>424</v>
      </c>
      <c r="AL32" s="873"/>
      <c r="AM32" s="873"/>
      <c r="AN32" s="873"/>
      <c r="AO32" s="873"/>
      <c r="AP32" s="873">
        <v>2442</v>
      </c>
      <c r="AQ32" s="873"/>
      <c r="AR32" s="873"/>
      <c r="AS32" s="873"/>
      <c r="AT32" s="873"/>
      <c r="AU32" s="873">
        <v>1614</v>
      </c>
      <c r="AV32" s="873"/>
      <c r="AW32" s="873"/>
      <c r="AX32" s="873"/>
      <c r="AY32" s="873"/>
      <c r="AZ32" s="874" t="s">
        <v>600</v>
      </c>
      <c r="BA32" s="874"/>
      <c r="BB32" s="874"/>
      <c r="BC32" s="874"/>
      <c r="BD32" s="874"/>
      <c r="BE32" s="870" t="s">
        <v>406</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407</v>
      </c>
      <c r="C33" s="798"/>
      <c r="D33" s="798"/>
      <c r="E33" s="798"/>
      <c r="F33" s="798"/>
      <c r="G33" s="798"/>
      <c r="H33" s="798"/>
      <c r="I33" s="798"/>
      <c r="J33" s="798"/>
      <c r="K33" s="798"/>
      <c r="L33" s="798"/>
      <c r="M33" s="798"/>
      <c r="N33" s="798"/>
      <c r="O33" s="798"/>
      <c r="P33" s="799"/>
      <c r="Q33" s="800">
        <v>216</v>
      </c>
      <c r="R33" s="801"/>
      <c r="S33" s="801"/>
      <c r="T33" s="801"/>
      <c r="U33" s="801"/>
      <c r="V33" s="801">
        <v>194</v>
      </c>
      <c r="W33" s="801"/>
      <c r="X33" s="801"/>
      <c r="Y33" s="801"/>
      <c r="Z33" s="801"/>
      <c r="AA33" s="801">
        <f t="shared" si="0"/>
        <v>22</v>
      </c>
      <c r="AB33" s="801"/>
      <c r="AC33" s="801"/>
      <c r="AD33" s="801"/>
      <c r="AE33" s="802"/>
      <c r="AF33" s="803">
        <v>13</v>
      </c>
      <c r="AG33" s="804"/>
      <c r="AH33" s="804"/>
      <c r="AI33" s="804"/>
      <c r="AJ33" s="805"/>
      <c r="AK33" s="872">
        <v>111</v>
      </c>
      <c r="AL33" s="873"/>
      <c r="AM33" s="873"/>
      <c r="AN33" s="873"/>
      <c r="AO33" s="873"/>
      <c r="AP33" s="873">
        <v>839</v>
      </c>
      <c r="AQ33" s="873"/>
      <c r="AR33" s="873"/>
      <c r="AS33" s="873"/>
      <c r="AT33" s="873"/>
      <c r="AU33" s="873">
        <v>830</v>
      </c>
      <c r="AV33" s="873"/>
      <c r="AW33" s="873"/>
      <c r="AX33" s="873"/>
      <c r="AY33" s="873"/>
      <c r="AZ33" s="874" t="s">
        <v>600</v>
      </c>
      <c r="BA33" s="874"/>
      <c r="BB33" s="874"/>
      <c r="BC33" s="874"/>
      <c r="BD33" s="874"/>
      <c r="BE33" s="870" t="s">
        <v>408</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409</v>
      </c>
      <c r="C34" s="798"/>
      <c r="D34" s="798"/>
      <c r="E34" s="798"/>
      <c r="F34" s="798"/>
      <c r="G34" s="798"/>
      <c r="H34" s="798"/>
      <c r="I34" s="798"/>
      <c r="J34" s="798"/>
      <c r="K34" s="798"/>
      <c r="L34" s="798"/>
      <c r="M34" s="798"/>
      <c r="N34" s="798"/>
      <c r="O34" s="798"/>
      <c r="P34" s="799"/>
      <c r="Q34" s="800">
        <v>90</v>
      </c>
      <c r="R34" s="801"/>
      <c r="S34" s="801"/>
      <c r="T34" s="801"/>
      <c r="U34" s="801"/>
      <c r="V34" s="801">
        <v>75</v>
      </c>
      <c r="W34" s="801"/>
      <c r="X34" s="801"/>
      <c r="Y34" s="801"/>
      <c r="Z34" s="801"/>
      <c r="AA34" s="801">
        <f t="shared" si="0"/>
        <v>15</v>
      </c>
      <c r="AB34" s="801"/>
      <c r="AC34" s="801"/>
      <c r="AD34" s="801"/>
      <c r="AE34" s="802"/>
      <c r="AF34" s="803">
        <v>15</v>
      </c>
      <c r="AG34" s="804"/>
      <c r="AH34" s="804"/>
      <c r="AI34" s="804"/>
      <c r="AJ34" s="805"/>
      <c r="AK34" s="872">
        <v>56</v>
      </c>
      <c r="AL34" s="873"/>
      <c r="AM34" s="873"/>
      <c r="AN34" s="873"/>
      <c r="AO34" s="873"/>
      <c r="AP34" s="873">
        <v>253</v>
      </c>
      <c r="AQ34" s="873"/>
      <c r="AR34" s="873"/>
      <c r="AS34" s="873"/>
      <c r="AT34" s="873"/>
      <c r="AU34" s="873">
        <v>253</v>
      </c>
      <c r="AV34" s="873"/>
      <c r="AW34" s="873"/>
      <c r="AX34" s="873"/>
      <c r="AY34" s="873"/>
      <c r="AZ34" s="874" t="s">
        <v>600</v>
      </c>
      <c r="BA34" s="874"/>
      <c r="BB34" s="874"/>
      <c r="BC34" s="874"/>
      <c r="BD34" s="874"/>
      <c r="BE34" s="870" t="s">
        <v>410</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t="s">
        <v>411</v>
      </c>
      <c r="C35" s="798"/>
      <c r="D35" s="798"/>
      <c r="E35" s="798"/>
      <c r="F35" s="798"/>
      <c r="G35" s="798"/>
      <c r="H35" s="798"/>
      <c r="I35" s="798"/>
      <c r="J35" s="798"/>
      <c r="K35" s="798"/>
      <c r="L35" s="798"/>
      <c r="M35" s="798"/>
      <c r="N35" s="798"/>
      <c r="O35" s="798"/>
      <c r="P35" s="799"/>
      <c r="Q35" s="800">
        <v>49</v>
      </c>
      <c r="R35" s="801"/>
      <c r="S35" s="801"/>
      <c r="T35" s="801"/>
      <c r="U35" s="801"/>
      <c r="V35" s="801">
        <v>45</v>
      </c>
      <c r="W35" s="801"/>
      <c r="X35" s="801"/>
      <c r="Y35" s="801"/>
      <c r="Z35" s="801"/>
      <c r="AA35" s="801">
        <f t="shared" si="0"/>
        <v>4</v>
      </c>
      <c r="AB35" s="801"/>
      <c r="AC35" s="801"/>
      <c r="AD35" s="801"/>
      <c r="AE35" s="802"/>
      <c r="AF35" s="803">
        <v>4</v>
      </c>
      <c r="AG35" s="804"/>
      <c r="AH35" s="804"/>
      <c r="AI35" s="804"/>
      <c r="AJ35" s="805"/>
      <c r="AK35" s="872">
        <v>19</v>
      </c>
      <c r="AL35" s="873"/>
      <c r="AM35" s="873"/>
      <c r="AN35" s="873"/>
      <c r="AO35" s="873"/>
      <c r="AP35" s="873">
        <v>39</v>
      </c>
      <c r="AQ35" s="873"/>
      <c r="AR35" s="873"/>
      <c r="AS35" s="873"/>
      <c r="AT35" s="873"/>
      <c r="AU35" s="873">
        <v>39</v>
      </c>
      <c r="AV35" s="873"/>
      <c r="AW35" s="873"/>
      <c r="AX35" s="873"/>
      <c r="AY35" s="873"/>
      <c r="AZ35" s="874" t="s">
        <v>600</v>
      </c>
      <c r="BA35" s="874"/>
      <c r="BB35" s="874"/>
      <c r="BC35" s="874"/>
      <c r="BD35" s="874"/>
      <c r="BE35" s="870" t="s">
        <v>410</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t="s">
        <v>412</v>
      </c>
      <c r="C36" s="798"/>
      <c r="D36" s="798"/>
      <c r="E36" s="798"/>
      <c r="F36" s="798"/>
      <c r="G36" s="798"/>
      <c r="H36" s="798"/>
      <c r="I36" s="798"/>
      <c r="J36" s="798"/>
      <c r="K36" s="798"/>
      <c r="L36" s="798"/>
      <c r="M36" s="798"/>
      <c r="N36" s="798"/>
      <c r="O36" s="798"/>
      <c r="P36" s="799"/>
      <c r="Q36" s="800">
        <v>237</v>
      </c>
      <c r="R36" s="801"/>
      <c r="S36" s="801"/>
      <c r="T36" s="801"/>
      <c r="U36" s="801"/>
      <c r="V36" s="801">
        <v>201</v>
      </c>
      <c r="W36" s="801"/>
      <c r="X36" s="801"/>
      <c r="Y36" s="801"/>
      <c r="Z36" s="801"/>
      <c r="AA36" s="801">
        <f t="shared" si="0"/>
        <v>36</v>
      </c>
      <c r="AB36" s="801"/>
      <c r="AC36" s="801"/>
      <c r="AD36" s="801"/>
      <c r="AE36" s="802"/>
      <c r="AF36" s="803">
        <v>36</v>
      </c>
      <c r="AG36" s="804"/>
      <c r="AH36" s="804"/>
      <c r="AI36" s="804"/>
      <c r="AJ36" s="805"/>
      <c r="AK36" s="872">
        <v>53</v>
      </c>
      <c r="AL36" s="873"/>
      <c r="AM36" s="873"/>
      <c r="AN36" s="873"/>
      <c r="AO36" s="873"/>
      <c r="AP36" s="873">
        <v>666</v>
      </c>
      <c r="AQ36" s="873"/>
      <c r="AR36" s="873"/>
      <c r="AS36" s="873"/>
      <c r="AT36" s="873"/>
      <c r="AU36" s="873">
        <v>365</v>
      </c>
      <c r="AV36" s="873"/>
      <c r="AW36" s="873"/>
      <c r="AX36" s="873"/>
      <c r="AY36" s="873"/>
      <c r="AZ36" s="874" t="s">
        <v>600</v>
      </c>
      <c r="BA36" s="874"/>
      <c r="BB36" s="874"/>
      <c r="BC36" s="874"/>
      <c r="BD36" s="874"/>
      <c r="BE36" s="870" t="s">
        <v>408</v>
      </c>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t="s">
        <v>413</v>
      </c>
      <c r="C37" s="798"/>
      <c r="D37" s="798"/>
      <c r="E37" s="798"/>
      <c r="F37" s="798"/>
      <c r="G37" s="798"/>
      <c r="H37" s="798"/>
      <c r="I37" s="798"/>
      <c r="J37" s="798"/>
      <c r="K37" s="798"/>
      <c r="L37" s="798"/>
      <c r="M37" s="798"/>
      <c r="N37" s="798"/>
      <c r="O37" s="798"/>
      <c r="P37" s="799"/>
      <c r="Q37" s="800">
        <v>125</v>
      </c>
      <c r="R37" s="801"/>
      <c r="S37" s="801"/>
      <c r="T37" s="801"/>
      <c r="U37" s="801"/>
      <c r="V37" s="801">
        <v>114</v>
      </c>
      <c r="W37" s="801"/>
      <c r="X37" s="801"/>
      <c r="Y37" s="801"/>
      <c r="Z37" s="801"/>
      <c r="AA37" s="801">
        <f t="shared" si="0"/>
        <v>11</v>
      </c>
      <c r="AB37" s="801"/>
      <c r="AC37" s="801"/>
      <c r="AD37" s="801"/>
      <c r="AE37" s="802"/>
      <c r="AF37" s="803">
        <v>11</v>
      </c>
      <c r="AG37" s="804"/>
      <c r="AH37" s="804"/>
      <c r="AI37" s="804"/>
      <c r="AJ37" s="805"/>
      <c r="AK37" s="872" t="s">
        <v>600</v>
      </c>
      <c r="AL37" s="873"/>
      <c r="AM37" s="873"/>
      <c r="AN37" s="873"/>
      <c r="AO37" s="873"/>
      <c r="AP37" s="873" t="s">
        <v>600</v>
      </c>
      <c r="AQ37" s="873"/>
      <c r="AR37" s="873"/>
      <c r="AS37" s="873"/>
      <c r="AT37" s="873"/>
      <c r="AU37" s="873" t="s">
        <v>600</v>
      </c>
      <c r="AV37" s="873"/>
      <c r="AW37" s="873"/>
      <c r="AX37" s="873"/>
      <c r="AY37" s="873"/>
      <c r="AZ37" s="874" t="s">
        <v>600</v>
      </c>
      <c r="BA37" s="874"/>
      <c r="BB37" s="874"/>
      <c r="BC37" s="874"/>
      <c r="BD37" s="874"/>
      <c r="BE37" s="870" t="s">
        <v>414</v>
      </c>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415</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387</v>
      </c>
      <c r="B63" s="832" t="s">
        <v>416</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2498</v>
      </c>
      <c r="AG63" s="884"/>
      <c r="AH63" s="884"/>
      <c r="AI63" s="884"/>
      <c r="AJ63" s="885"/>
      <c r="AK63" s="886"/>
      <c r="AL63" s="881"/>
      <c r="AM63" s="881"/>
      <c r="AN63" s="881"/>
      <c r="AO63" s="881"/>
      <c r="AP63" s="884">
        <v>7182</v>
      </c>
      <c r="AQ63" s="884"/>
      <c r="AR63" s="884"/>
      <c r="AS63" s="884"/>
      <c r="AT63" s="884"/>
      <c r="AU63" s="884">
        <v>3445</v>
      </c>
      <c r="AV63" s="884"/>
      <c r="AW63" s="884"/>
      <c r="AX63" s="884"/>
      <c r="AY63" s="884"/>
      <c r="AZ63" s="888"/>
      <c r="BA63" s="888"/>
      <c r="BB63" s="888"/>
      <c r="BC63" s="888"/>
      <c r="BD63" s="888"/>
      <c r="BE63" s="889"/>
      <c r="BF63" s="889"/>
      <c r="BG63" s="889"/>
      <c r="BH63" s="889"/>
      <c r="BI63" s="890"/>
      <c r="BJ63" s="891" t="s">
        <v>389</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418</v>
      </c>
      <c r="B66" s="783"/>
      <c r="C66" s="783"/>
      <c r="D66" s="783"/>
      <c r="E66" s="783"/>
      <c r="F66" s="783"/>
      <c r="G66" s="783"/>
      <c r="H66" s="783"/>
      <c r="I66" s="783"/>
      <c r="J66" s="783"/>
      <c r="K66" s="783"/>
      <c r="L66" s="783"/>
      <c r="M66" s="783"/>
      <c r="N66" s="783"/>
      <c r="O66" s="783"/>
      <c r="P66" s="784"/>
      <c r="Q66" s="759" t="s">
        <v>419</v>
      </c>
      <c r="R66" s="760"/>
      <c r="S66" s="760"/>
      <c r="T66" s="760"/>
      <c r="U66" s="761"/>
      <c r="V66" s="759" t="s">
        <v>420</v>
      </c>
      <c r="W66" s="760"/>
      <c r="X66" s="760"/>
      <c r="Y66" s="760"/>
      <c r="Z66" s="761"/>
      <c r="AA66" s="759" t="s">
        <v>421</v>
      </c>
      <c r="AB66" s="760"/>
      <c r="AC66" s="760"/>
      <c r="AD66" s="760"/>
      <c r="AE66" s="761"/>
      <c r="AF66" s="894" t="s">
        <v>422</v>
      </c>
      <c r="AG66" s="855"/>
      <c r="AH66" s="855"/>
      <c r="AI66" s="855"/>
      <c r="AJ66" s="895"/>
      <c r="AK66" s="759" t="s">
        <v>423</v>
      </c>
      <c r="AL66" s="783"/>
      <c r="AM66" s="783"/>
      <c r="AN66" s="783"/>
      <c r="AO66" s="784"/>
      <c r="AP66" s="759" t="s">
        <v>424</v>
      </c>
      <c r="AQ66" s="760"/>
      <c r="AR66" s="760"/>
      <c r="AS66" s="760"/>
      <c r="AT66" s="761"/>
      <c r="AU66" s="759" t="s">
        <v>425</v>
      </c>
      <c r="AV66" s="760"/>
      <c r="AW66" s="760"/>
      <c r="AX66" s="760"/>
      <c r="AY66" s="761"/>
      <c r="AZ66" s="759" t="s">
        <v>375</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602</v>
      </c>
      <c r="C68" s="912"/>
      <c r="D68" s="912"/>
      <c r="E68" s="912"/>
      <c r="F68" s="912"/>
      <c r="G68" s="912"/>
      <c r="H68" s="912"/>
      <c r="I68" s="912"/>
      <c r="J68" s="912"/>
      <c r="K68" s="912"/>
      <c r="L68" s="912"/>
      <c r="M68" s="912"/>
      <c r="N68" s="912"/>
      <c r="O68" s="912"/>
      <c r="P68" s="913"/>
      <c r="Q68" s="914">
        <v>2206</v>
      </c>
      <c r="R68" s="908"/>
      <c r="S68" s="908"/>
      <c r="T68" s="908"/>
      <c r="U68" s="908"/>
      <c r="V68" s="908">
        <v>2200</v>
      </c>
      <c r="W68" s="908"/>
      <c r="X68" s="908"/>
      <c r="Y68" s="908"/>
      <c r="Z68" s="908"/>
      <c r="AA68" s="908">
        <v>6</v>
      </c>
      <c r="AB68" s="908"/>
      <c r="AC68" s="908"/>
      <c r="AD68" s="908"/>
      <c r="AE68" s="908"/>
      <c r="AF68" s="908">
        <v>6</v>
      </c>
      <c r="AG68" s="908"/>
      <c r="AH68" s="908"/>
      <c r="AI68" s="908"/>
      <c r="AJ68" s="908"/>
      <c r="AK68" s="908">
        <v>30</v>
      </c>
      <c r="AL68" s="908"/>
      <c r="AM68" s="908"/>
      <c r="AN68" s="908"/>
      <c r="AO68" s="908"/>
      <c r="AP68" s="908" t="s">
        <v>608</v>
      </c>
      <c r="AQ68" s="908"/>
      <c r="AR68" s="908"/>
      <c r="AS68" s="908"/>
      <c r="AT68" s="908"/>
      <c r="AU68" s="908" t="s">
        <v>609</v>
      </c>
      <c r="AV68" s="908"/>
      <c r="AW68" s="908"/>
      <c r="AX68" s="908"/>
      <c r="AY68" s="908"/>
      <c r="AZ68" s="909" t="s">
        <v>610</v>
      </c>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603</v>
      </c>
      <c r="C69" s="916"/>
      <c r="D69" s="916"/>
      <c r="E69" s="916"/>
      <c r="F69" s="916"/>
      <c r="G69" s="916"/>
      <c r="H69" s="916"/>
      <c r="I69" s="916"/>
      <c r="J69" s="916"/>
      <c r="K69" s="916"/>
      <c r="L69" s="916"/>
      <c r="M69" s="916"/>
      <c r="N69" s="916"/>
      <c r="O69" s="916"/>
      <c r="P69" s="917"/>
      <c r="Q69" s="918">
        <v>370</v>
      </c>
      <c r="R69" s="873"/>
      <c r="S69" s="873"/>
      <c r="T69" s="873"/>
      <c r="U69" s="873"/>
      <c r="V69" s="873">
        <v>369</v>
      </c>
      <c r="W69" s="873"/>
      <c r="X69" s="873"/>
      <c r="Y69" s="873"/>
      <c r="Z69" s="873"/>
      <c r="AA69" s="873">
        <v>0</v>
      </c>
      <c r="AB69" s="873"/>
      <c r="AC69" s="873"/>
      <c r="AD69" s="873"/>
      <c r="AE69" s="873"/>
      <c r="AF69" s="873">
        <v>0</v>
      </c>
      <c r="AG69" s="873"/>
      <c r="AH69" s="873"/>
      <c r="AI69" s="873"/>
      <c r="AJ69" s="873"/>
      <c r="AK69" s="873">
        <v>5</v>
      </c>
      <c r="AL69" s="873"/>
      <c r="AM69" s="873"/>
      <c r="AN69" s="873"/>
      <c r="AO69" s="873"/>
      <c r="AP69" s="873" t="s">
        <v>608</v>
      </c>
      <c r="AQ69" s="873"/>
      <c r="AR69" s="873"/>
      <c r="AS69" s="873"/>
      <c r="AT69" s="873"/>
      <c r="AU69" s="873" t="s">
        <v>611</v>
      </c>
      <c r="AV69" s="873"/>
      <c r="AW69" s="873"/>
      <c r="AX69" s="873"/>
      <c r="AY69" s="873"/>
      <c r="AZ69" s="919" t="s">
        <v>612</v>
      </c>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604</v>
      </c>
      <c r="C70" s="916"/>
      <c r="D70" s="916"/>
      <c r="E70" s="916"/>
      <c r="F70" s="916"/>
      <c r="G70" s="916"/>
      <c r="H70" s="916"/>
      <c r="I70" s="916"/>
      <c r="J70" s="916"/>
      <c r="K70" s="916"/>
      <c r="L70" s="916"/>
      <c r="M70" s="916"/>
      <c r="N70" s="916"/>
      <c r="O70" s="916"/>
      <c r="P70" s="917"/>
      <c r="Q70" s="918">
        <v>27</v>
      </c>
      <c r="R70" s="873"/>
      <c r="S70" s="873"/>
      <c r="T70" s="873"/>
      <c r="U70" s="873"/>
      <c r="V70" s="873">
        <v>26</v>
      </c>
      <c r="W70" s="873"/>
      <c r="X70" s="873"/>
      <c r="Y70" s="873"/>
      <c r="Z70" s="873"/>
      <c r="AA70" s="873">
        <v>1</v>
      </c>
      <c r="AB70" s="873"/>
      <c r="AC70" s="873"/>
      <c r="AD70" s="873"/>
      <c r="AE70" s="873"/>
      <c r="AF70" s="873">
        <v>1</v>
      </c>
      <c r="AG70" s="873"/>
      <c r="AH70" s="873"/>
      <c r="AI70" s="873"/>
      <c r="AJ70" s="873"/>
      <c r="AK70" s="873" t="s">
        <v>613</v>
      </c>
      <c r="AL70" s="873"/>
      <c r="AM70" s="873"/>
      <c r="AN70" s="873"/>
      <c r="AO70" s="873"/>
      <c r="AP70" s="873" t="s">
        <v>614</v>
      </c>
      <c r="AQ70" s="873"/>
      <c r="AR70" s="873"/>
      <c r="AS70" s="873"/>
      <c r="AT70" s="873"/>
      <c r="AU70" s="873" t="s">
        <v>615</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605</v>
      </c>
      <c r="C71" s="916"/>
      <c r="D71" s="916"/>
      <c r="E71" s="916"/>
      <c r="F71" s="916"/>
      <c r="G71" s="916"/>
      <c r="H71" s="916"/>
      <c r="I71" s="916"/>
      <c r="J71" s="916"/>
      <c r="K71" s="916"/>
      <c r="L71" s="916"/>
      <c r="M71" s="916"/>
      <c r="N71" s="916"/>
      <c r="O71" s="916"/>
      <c r="P71" s="917"/>
      <c r="Q71" s="918">
        <v>69</v>
      </c>
      <c r="R71" s="873"/>
      <c r="S71" s="873"/>
      <c r="T71" s="873"/>
      <c r="U71" s="873"/>
      <c r="V71" s="873">
        <v>51</v>
      </c>
      <c r="W71" s="873"/>
      <c r="X71" s="873"/>
      <c r="Y71" s="873"/>
      <c r="Z71" s="873"/>
      <c r="AA71" s="873">
        <v>19</v>
      </c>
      <c r="AB71" s="873"/>
      <c r="AC71" s="873"/>
      <c r="AD71" s="873"/>
      <c r="AE71" s="873"/>
      <c r="AF71" s="873">
        <v>19</v>
      </c>
      <c r="AG71" s="873"/>
      <c r="AH71" s="873"/>
      <c r="AI71" s="873"/>
      <c r="AJ71" s="873"/>
      <c r="AK71" s="873" t="s">
        <v>616</v>
      </c>
      <c r="AL71" s="873"/>
      <c r="AM71" s="873"/>
      <c r="AN71" s="873"/>
      <c r="AO71" s="873"/>
      <c r="AP71" s="873" t="s">
        <v>614</v>
      </c>
      <c r="AQ71" s="873"/>
      <c r="AR71" s="873"/>
      <c r="AS71" s="873"/>
      <c r="AT71" s="873"/>
      <c r="AU71" s="873" t="s">
        <v>614</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606</v>
      </c>
      <c r="C72" s="916"/>
      <c r="D72" s="916"/>
      <c r="E72" s="916"/>
      <c r="F72" s="916"/>
      <c r="G72" s="916"/>
      <c r="H72" s="916"/>
      <c r="I72" s="916"/>
      <c r="J72" s="916"/>
      <c r="K72" s="916"/>
      <c r="L72" s="916"/>
      <c r="M72" s="916"/>
      <c r="N72" s="916"/>
      <c r="O72" s="916"/>
      <c r="P72" s="917"/>
      <c r="Q72" s="918">
        <v>253</v>
      </c>
      <c r="R72" s="873"/>
      <c r="S72" s="873"/>
      <c r="T72" s="873"/>
      <c r="U72" s="873"/>
      <c r="V72" s="873">
        <v>188</v>
      </c>
      <c r="W72" s="873"/>
      <c r="X72" s="873"/>
      <c r="Y72" s="873"/>
      <c r="Z72" s="873"/>
      <c r="AA72" s="873">
        <v>65</v>
      </c>
      <c r="AB72" s="873"/>
      <c r="AC72" s="873"/>
      <c r="AD72" s="873"/>
      <c r="AE72" s="873"/>
      <c r="AF72" s="873">
        <v>65</v>
      </c>
      <c r="AG72" s="873"/>
      <c r="AH72" s="873"/>
      <c r="AI72" s="873"/>
      <c r="AJ72" s="873"/>
      <c r="AK72" s="873">
        <v>47</v>
      </c>
      <c r="AL72" s="873"/>
      <c r="AM72" s="873"/>
      <c r="AN72" s="873"/>
      <c r="AO72" s="873"/>
      <c r="AP72" s="873" t="s">
        <v>615</v>
      </c>
      <c r="AQ72" s="873"/>
      <c r="AR72" s="873"/>
      <c r="AS72" s="873"/>
      <c r="AT72" s="873"/>
      <c r="AU72" s="873" t="s">
        <v>614</v>
      </c>
      <c r="AV72" s="873"/>
      <c r="AW72" s="873"/>
      <c r="AX72" s="873"/>
      <c r="AY72" s="873"/>
      <c r="AZ72" s="919" t="s">
        <v>617</v>
      </c>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607</v>
      </c>
      <c r="C73" s="916"/>
      <c r="D73" s="916"/>
      <c r="E73" s="916"/>
      <c r="F73" s="916"/>
      <c r="G73" s="916"/>
      <c r="H73" s="916"/>
      <c r="I73" s="916"/>
      <c r="J73" s="916"/>
      <c r="K73" s="916"/>
      <c r="L73" s="916"/>
      <c r="M73" s="916"/>
      <c r="N73" s="916"/>
      <c r="O73" s="916"/>
      <c r="P73" s="917"/>
      <c r="Q73" s="918">
        <v>198218</v>
      </c>
      <c r="R73" s="873"/>
      <c r="S73" s="873"/>
      <c r="T73" s="873"/>
      <c r="U73" s="873"/>
      <c r="V73" s="873">
        <v>189076</v>
      </c>
      <c r="W73" s="873"/>
      <c r="X73" s="873"/>
      <c r="Y73" s="873"/>
      <c r="Z73" s="873"/>
      <c r="AA73" s="873">
        <v>9142</v>
      </c>
      <c r="AB73" s="873"/>
      <c r="AC73" s="873"/>
      <c r="AD73" s="873"/>
      <c r="AE73" s="873"/>
      <c r="AF73" s="873">
        <v>9142</v>
      </c>
      <c r="AG73" s="873"/>
      <c r="AH73" s="873"/>
      <c r="AI73" s="873"/>
      <c r="AJ73" s="873"/>
      <c r="AK73" s="873" t="s">
        <v>618</v>
      </c>
      <c r="AL73" s="873"/>
      <c r="AM73" s="873"/>
      <c r="AN73" s="873"/>
      <c r="AO73" s="873"/>
      <c r="AP73" s="873" t="s">
        <v>608</v>
      </c>
      <c r="AQ73" s="873"/>
      <c r="AR73" s="873"/>
      <c r="AS73" s="873"/>
      <c r="AT73" s="873"/>
      <c r="AU73" s="873" t="s">
        <v>608</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387</v>
      </c>
      <c r="B88" s="832" t="s">
        <v>426</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9233</v>
      </c>
      <c r="AG88" s="884"/>
      <c r="AH88" s="884"/>
      <c r="AI88" s="884"/>
      <c r="AJ88" s="884"/>
      <c r="AK88" s="881"/>
      <c r="AL88" s="881"/>
      <c r="AM88" s="881"/>
      <c r="AN88" s="881"/>
      <c r="AO88" s="881"/>
      <c r="AP88" s="884" t="s">
        <v>624</v>
      </c>
      <c r="AQ88" s="884"/>
      <c r="AR88" s="884"/>
      <c r="AS88" s="884"/>
      <c r="AT88" s="884"/>
      <c r="AU88" s="884" t="s">
        <v>608</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32" t="s">
        <v>427</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71</v>
      </c>
      <c r="CS102" s="892"/>
      <c r="CT102" s="892"/>
      <c r="CU102" s="892"/>
      <c r="CV102" s="935"/>
      <c r="CW102" s="934">
        <v>48</v>
      </c>
      <c r="CX102" s="892"/>
      <c r="CY102" s="892"/>
      <c r="CZ102" s="892"/>
      <c r="DA102" s="935"/>
      <c r="DB102" s="934" t="s">
        <v>608</v>
      </c>
      <c r="DC102" s="892"/>
      <c r="DD102" s="892"/>
      <c r="DE102" s="892"/>
      <c r="DF102" s="935"/>
      <c r="DG102" s="934" t="s">
        <v>600</v>
      </c>
      <c r="DH102" s="892"/>
      <c r="DI102" s="892"/>
      <c r="DJ102" s="892"/>
      <c r="DK102" s="935"/>
      <c r="DL102" s="934" t="s">
        <v>600</v>
      </c>
      <c r="DM102" s="892"/>
      <c r="DN102" s="892"/>
      <c r="DO102" s="892"/>
      <c r="DP102" s="935"/>
      <c r="DQ102" s="934" t="s">
        <v>600</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428</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429</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432</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433</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434</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435</v>
      </c>
      <c r="AB109" s="937"/>
      <c r="AC109" s="937"/>
      <c r="AD109" s="937"/>
      <c r="AE109" s="938"/>
      <c r="AF109" s="936" t="s">
        <v>306</v>
      </c>
      <c r="AG109" s="937"/>
      <c r="AH109" s="937"/>
      <c r="AI109" s="937"/>
      <c r="AJ109" s="938"/>
      <c r="AK109" s="936" t="s">
        <v>305</v>
      </c>
      <c r="AL109" s="937"/>
      <c r="AM109" s="937"/>
      <c r="AN109" s="937"/>
      <c r="AO109" s="938"/>
      <c r="AP109" s="936" t="s">
        <v>436</v>
      </c>
      <c r="AQ109" s="937"/>
      <c r="AR109" s="937"/>
      <c r="AS109" s="937"/>
      <c r="AT109" s="939"/>
      <c r="AU109" s="956" t="s">
        <v>434</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435</v>
      </c>
      <c r="BR109" s="937"/>
      <c r="BS109" s="937"/>
      <c r="BT109" s="937"/>
      <c r="BU109" s="938"/>
      <c r="BV109" s="936" t="s">
        <v>306</v>
      </c>
      <c r="BW109" s="937"/>
      <c r="BX109" s="937"/>
      <c r="BY109" s="937"/>
      <c r="BZ109" s="938"/>
      <c r="CA109" s="936" t="s">
        <v>305</v>
      </c>
      <c r="CB109" s="937"/>
      <c r="CC109" s="937"/>
      <c r="CD109" s="937"/>
      <c r="CE109" s="938"/>
      <c r="CF109" s="957" t="s">
        <v>436</v>
      </c>
      <c r="CG109" s="957"/>
      <c r="CH109" s="957"/>
      <c r="CI109" s="957"/>
      <c r="CJ109" s="957"/>
      <c r="CK109" s="936" t="s">
        <v>437</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435</v>
      </c>
      <c r="DH109" s="937"/>
      <c r="DI109" s="937"/>
      <c r="DJ109" s="937"/>
      <c r="DK109" s="938"/>
      <c r="DL109" s="936" t="s">
        <v>306</v>
      </c>
      <c r="DM109" s="937"/>
      <c r="DN109" s="937"/>
      <c r="DO109" s="937"/>
      <c r="DP109" s="938"/>
      <c r="DQ109" s="936" t="s">
        <v>305</v>
      </c>
      <c r="DR109" s="937"/>
      <c r="DS109" s="937"/>
      <c r="DT109" s="937"/>
      <c r="DU109" s="938"/>
      <c r="DV109" s="936" t="s">
        <v>436</v>
      </c>
      <c r="DW109" s="937"/>
      <c r="DX109" s="937"/>
      <c r="DY109" s="937"/>
      <c r="DZ109" s="939"/>
    </row>
    <row r="110" spans="1:131" s="246" customFormat="1" ht="26.25" customHeight="1" x14ac:dyDescent="0.15">
      <c r="A110" s="940" t="s">
        <v>438</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3193799</v>
      </c>
      <c r="AB110" s="944"/>
      <c r="AC110" s="944"/>
      <c r="AD110" s="944"/>
      <c r="AE110" s="945"/>
      <c r="AF110" s="946">
        <v>3054150</v>
      </c>
      <c r="AG110" s="944"/>
      <c r="AH110" s="944"/>
      <c r="AI110" s="944"/>
      <c r="AJ110" s="945"/>
      <c r="AK110" s="946">
        <v>2925705</v>
      </c>
      <c r="AL110" s="944"/>
      <c r="AM110" s="944"/>
      <c r="AN110" s="944"/>
      <c r="AO110" s="945"/>
      <c r="AP110" s="947">
        <v>24.1</v>
      </c>
      <c r="AQ110" s="948"/>
      <c r="AR110" s="948"/>
      <c r="AS110" s="948"/>
      <c r="AT110" s="949"/>
      <c r="AU110" s="950" t="s">
        <v>73</v>
      </c>
      <c r="AV110" s="951"/>
      <c r="AW110" s="951"/>
      <c r="AX110" s="951"/>
      <c r="AY110" s="951"/>
      <c r="AZ110" s="992" t="s">
        <v>439</v>
      </c>
      <c r="BA110" s="941"/>
      <c r="BB110" s="941"/>
      <c r="BC110" s="941"/>
      <c r="BD110" s="941"/>
      <c r="BE110" s="941"/>
      <c r="BF110" s="941"/>
      <c r="BG110" s="941"/>
      <c r="BH110" s="941"/>
      <c r="BI110" s="941"/>
      <c r="BJ110" s="941"/>
      <c r="BK110" s="941"/>
      <c r="BL110" s="941"/>
      <c r="BM110" s="941"/>
      <c r="BN110" s="941"/>
      <c r="BO110" s="941"/>
      <c r="BP110" s="942"/>
      <c r="BQ110" s="978">
        <v>24696258</v>
      </c>
      <c r="BR110" s="979"/>
      <c r="BS110" s="979"/>
      <c r="BT110" s="979"/>
      <c r="BU110" s="979"/>
      <c r="BV110" s="979">
        <v>23247461</v>
      </c>
      <c r="BW110" s="979"/>
      <c r="BX110" s="979"/>
      <c r="BY110" s="979"/>
      <c r="BZ110" s="979"/>
      <c r="CA110" s="979">
        <v>21953562</v>
      </c>
      <c r="CB110" s="979"/>
      <c r="CC110" s="979"/>
      <c r="CD110" s="979"/>
      <c r="CE110" s="979"/>
      <c r="CF110" s="993">
        <v>180.9</v>
      </c>
      <c r="CG110" s="994"/>
      <c r="CH110" s="994"/>
      <c r="CI110" s="994"/>
      <c r="CJ110" s="994"/>
      <c r="CK110" s="995" t="s">
        <v>440</v>
      </c>
      <c r="CL110" s="996"/>
      <c r="CM110" s="975" t="s">
        <v>441</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442</v>
      </c>
      <c r="DH110" s="979"/>
      <c r="DI110" s="979"/>
      <c r="DJ110" s="979"/>
      <c r="DK110" s="979"/>
      <c r="DL110" s="979" t="s">
        <v>443</v>
      </c>
      <c r="DM110" s="979"/>
      <c r="DN110" s="979"/>
      <c r="DO110" s="979"/>
      <c r="DP110" s="979"/>
      <c r="DQ110" s="979" t="s">
        <v>444</v>
      </c>
      <c r="DR110" s="979"/>
      <c r="DS110" s="979"/>
      <c r="DT110" s="979"/>
      <c r="DU110" s="979"/>
      <c r="DV110" s="980" t="s">
        <v>445</v>
      </c>
      <c r="DW110" s="980"/>
      <c r="DX110" s="980"/>
      <c r="DY110" s="980"/>
      <c r="DZ110" s="981"/>
    </row>
    <row r="111" spans="1:131" s="246" customFormat="1" ht="26.25" customHeight="1" x14ac:dyDescent="0.15">
      <c r="A111" s="982" t="s">
        <v>446</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447</v>
      </c>
      <c r="AB111" s="986"/>
      <c r="AC111" s="986"/>
      <c r="AD111" s="986"/>
      <c r="AE111" s="987"/>
      <c r="AF111" s="988" t="s">
        <v>447</v>
      </c>
      <c r="AG111" s="986"/>
      <c r="AH111" s="986"/>
      <c r="AI111" s="986"/>
      <c r="AJ111" s="987"/>
      <c r="AK111" s="988" t="s">
        <v>445</v>
      </c>
      <c r="AL111" s="986"/>
      <c r="AM111" s="986"/>
      <c r="AN111" s="986"/>
      <c r="AO111" s="987"/>
      <c r="AP111" s="989" t="s">
        <v>448</v>
      </c>
      <c r="AQ111" s="990"/>
      <c r="AR111" s="990"/>
      <c r="AS111" s="990"/>
      <c r="AT111" s="991"/>
      <c r="AU111" s="952"/>
      <c r="AV111" s="953"/>
      <c r="AW111" s="953"/>
      <c r="AX111" s="953"/>
      <c r="AY111" s="953"/>
      <c r="AZ111" s="1001" t="s">
        <v>449</v>
      </c>
      <c r="BA111" s="1002"/>
      <c r="BB111" s="1002"/>
      <c r="BC111" s="1002"/>
      <c r="BD111" s="1002"/>
      <c r="BE111" s="1002"/>
      <c r="BF111" s="1002"/>
      <c r="BG111" s="1002"/>
      <c r="BH111" s="1002"/>
      <c r="BI111" s="1002"/>
      <c r="BJ111" s="1002"/>
      <c r="BK111" s="1002"/>
      <c r="BL111" s="1002"/>
      <c r="BM111" s="1002"/>
      <c r="BN111" s="1002"/>
      <c r="BO111" s="1002"/>
      <c r="BP111" s="1003"/>
      <c r="BQ111" s="971">
        <v>24657</v>
      </c>
      <c r="BR111" s="972"/>
      <c r="BS111" s="972"/>
      <c r="BT111" s="972"/>
      <c r="BU111" s="972"/>
      <c r="BV111" s="972">
        <v>17473</v>
      </c>
      <c r="BW111" s="972"/>
      <c r="BX111" s="972"/>
      <c r="BY111" s="972"/>
      <c r="BZ111" s="972"/>
      <c r="CA111" s="972">
        <v>11179</v>
      </c>
      <c r="CB111" s="972"/>
      <c r="CC111" s="972"/>
      <c r="CD111" s="972"/>
      <c r="CE111" s="972"/>
      <c r="CF111" s="966">
        <v>0.1</v>
      </c>
      <c r="CG111" s="967"/>
      <c r="CH111" s="967"/>
      <c r="CI111" s="967"/>
      <c r="CJ111" s="967"/>
      <c r="CK111" s="997"/>
      <c r="CL111" s="998"/>
      <c r="CM111" s="968" t="s">
        <v>450</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447</v>
      </c>
      <c r="DH111" s="972"/>
      <c r="DI111" s="972"/>
      <c r="DJ111" s="972"/>
      <c r="DK111" s="972"/>
      <c r="DL111" s="972" t="s">
        <v>445</v>
      </c>
      <c r="DM111" s="972"/>
      <c r="DN111" s="972"/>
      <c r="DO111" s="972"/>
      <c r="DP111" s="972"/>
      <c r="DQ111" s="972" t="s">
        <v>445</v>
      </c>
      <c r="DR111" s="972"/>
      <c r="DS111" s="972"/>
      <c r="DT111" s="972"/>
      <c r="DU111" s="972"/>
      <c r="DV111" s="973" t="s">
        <v>451</v>
      </c>
      <c r="DW111" s="973"/>
      <c r="DX111" s="973"/>
      <c r="DY111" s="973"/>
      <c r="DZ111" s="974"/>
    </row>
    <row r="112" spans="1:131" s="246" customFormat="1" ht="26.25" customHeight="1" x14ac:dyDescent="0.15">
      <c r="A112" s="1004" t="s">
        <v>452</v>
      </c>
      <c r="B112" s="1005"/>
      <c r="C112" s="1002" t="s">
        <v>453</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454</v>
      </c>
      <c r="AB112" s="1011"/>
      <c r="AC112" s="1011"/>
      <c r="AD112" s="1011"/>
      <c r="AE112" s="1012"/>
      <c r="AF112" s="1013" t="s">
        <v>443</v>
      </c>
      <c r="AG112" s="1011"/>
      <c r="AH112" s="1011"/>
      <c r="AI112" s="1011"/>
      <c r="AJ112" s="1012"/>
      <c r="AK112" s="1013" t="s">
        <v>447</v>
      </c>
      <c r="AL112" s="1011"/>
      <c r="AM112" s="1011"/>
      <c r="AN112" s="1011"/>
      <c r="AO112" s="1012"/>
      <c r="AP112" s="1014" t="s">
        <v>448</v>
      </c>
      <c r="AQ112" s="1015"/>
      <c r="AR112" s="1015"/>
      <c r="AS112" s="1015"/>
      <c r="AT112" s="1016"/>
      <c r="AU112" s="952"/>
      <c r="AV112" s="953"/>
      <c r="AW112" s="953"/>
      <c r="AX112" s="953"/>
      <c r="AY112" s="953"/>
      <c r="AZ112" s="1001" t="s">
        <v>455</v>
      </c>
      <c r="BA112" s="1002"/>
      <c r="BB112" s="1002"/>
      <c r="BC112" s="1002"/>
      <c r="BD112" s="1002"/>
      <c r="BE112" s="1002"/>
      <c r="BF112" s="1002"/>
      <c r="BG112" s="1002"/>
      <c r="BH112" s="1002"/>
      <c r="BI112" s="1002"/>
      <c r="BJ112" s="1002"/>
      <c r="BK112" s="1002"/>
      <c r="BL112" s="1002"/>
      <c r="BM112" s="1002"/>
      <c r="BN112" s="1002"/>
      <c r="BO112" s="1002"/>
      <c r="BP112" s="1003"/>
      <c r="BQ112" s="971">
        <v>3834093</v>
      </c>
      <c r="BR112" s="972"/>
      <c r="BS112" s="972"/>
      <c r="BT112" s="972"/>
      <c r="BU112" s="972"/>
      <c r="BV112" s="972">
        <v>3732949</v>
      </c>
      <c r="BW112" s="972"/>
      <c r="BX112" s="972"/>
      <c r="BY112" s="972"/>
      <c r="BZ112" s="972"/>
      <c r="CA112" s="972">
        <v>3445622</v>
      </c>
      <c r="CB112" s="972"/>
      <c r="CC112" s="972"/>
      <c r="CD112" s="972"/>
      <c r="CE112" s="972"/>
      <c r="CF112" s="966">
        <v>28.4</v>
      </c>
      <c r="CG112" s="967"/>
      <c r="CH112" s="967"/>
      <c r="CI112" s="967"/>
      <c r="CJ112" s="967"/>
      <c r="CK112" s="997"/>
      <c r="CL112" s="998"/>
      <c r="CM112" s="968" t="s">
        <v>456</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v>766</v>
      </c>
      <c r="DH112" s="972"/>
      <c r="DI112" s="972"/>
      <c r="DJ112" s="972"/>
      <c r="DK112" s="972"/>
      <c r="DL112" s="972" t="s">
        <v>447</v>
      </c>
      <c r="DM112" s="972"/>
      <c r="DN112" s="972"/>
      <c r="DO112" s="972"/>
      <c r="DP112" s="972"/>
      <c r="DQ112" s="972" t="s">
        <v>447</v>
      </c>
      <c r="DR112" s="972"/>
      <c r="DS112" s="972"/>
      <c r="DT112" s="972"/>
      <c r="DU112" s="972"/>
      <c r="DV112" s="973" t="s">
        <v>457</v>
      </c>
      <c r="DW112" s="973"/>
      <c r="DX112" s="973"/>
      <c r="DY112" s="973"/>
      <c r="DZ112" s="974"/>
    </row>
    <row r="113" spans="1:130" s="246" customFormat="1" ht="26.25" customHeight="1" x14ac:dyDescent="0.15">
      <c r="A113" s="1006"/>
      <c r="B113" s="1007"/>
      <c r="C113" s="1002" t="s">
        <v>458</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342436</v>
      </c>
      <c r="AB113" s="986"/>
      <c r="AC113" s="986"/>
      <c r="AD113" s="986"/>
      <c r="AE113" s="987"/>
      <c r="AF113" s="988">
        <v>368821</v>
      </c>
      <c r="AG113" s="986"/>
      <c r="AH113" s="986"/>
      <c r="AI113" s="986"/>
      <c r="AJ113" s="987"/>
      <c r="AK113" s="988">
        <v>368049</v>
      </c>
      <c r="AL113" s="986"/>
      <c r="AM113" s="986"/>
      <c r="AN113" s="986"/>
      <c r="AO113" s="987"/>
      <c r="AP113" s="989">
        <v>3</v>
      </c>
      <c r="AQ113" s="990"/>
      <c r="AR113" s="990"/>
      <c r="AS113" s="990"/>
      <c r="AT113" s="991"/>
      <c r="AU113" s="952"/>
      <c r="AV113" s="953"/>
      <c r="AW113" s="953"/>
      <c r="AX113" s="953"/>
      <c r="AY113" s="953"/>
      <c r="AZ113" s="1001" t="s">
        <v>459</v>
      </c>
      <c r="BA113" s="1002"/>
      <c r="BB113" s="1002"/>
      <c r="BC113" s="1002"/>
      <c r="BD113" s="1002"/>
      <c r="BE113" s="1002"/>
      <c r="BF113" s="1002"/>
      <c r="BG113" s="1002"/>
      <c r="BH113" s="1002"/>
      <c r="BI113" s="1002"/>
      <c r="BJ113" s="1002"/>
      <c r="BK113" s="1002"/>
      <c r="BL113" s="1002"/>
      <c r="BM113" s="1002"/>
      <c r="BN113" s="1002"/>
      <c r="BO113" s="1002"/>
      <c r="BP113" s="1003"/>
      <c r="BQ113" s="971" t="s">
        <v>447</v>
      </c>
      <c r="BR113" s="972"/>
      <c r="BS113" s="972"/>
      <c r="BT113" s="972"/>
      <c r="BU113" s="972"/>
      <c r="BV113" s="972" t="s">
        <v>445</v>
      </c>
      <c r="BW113" s="972"/>
      <c r="BX113" s="972"/>
      <c r="BY113" s="972"/>
      <c r="BZ113" s="972"/>
      <c r="CA113" s="972" t="s">
        <v>454</v>
      </c>
      <c r="CB113" s="972"/>
      <c r="CC113" s="972"/>
      <c r="CD113" s="972"/>
      <c r="CE113" s="972"/>
      <c r="CF113" s="966" t="s">
        <v>451</v>
      </c>
      <c r="CG113" s="967"/>
      <c r="CH113" s="967"/>
      <c r="CI113" s="967"/>
      <c r="CJ113" s="967"/>
      <c r="CK113" s="997"/>
      <c r="CL113" s="998"/>
      <c r="CM113" s="968" t="s">
        <v>460</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v>23891</v>
      </c>
      <c r="DH113" s="1011"/>
      <c r="DI113" s="1011"/>
      <c r="DJ113" s="1011"/>
      <c r="DK113" s="1012"/>
      <c r="DL113" s="1013">
        <v>17473</v>
      </c>
      <c r="DM113" s="1011"/>
      <c r="DN113" s="1011"/>
      <c r="DO113" s="1011"/>
      <c r="DP113" s="1012"/>
      <c r="DQ113" s="1013">
        <v>11179</v>
      </c>
      <c r="DR113" s="1011"/>
      <c r="DS113" s="1011"/>
      <c r="DT113" s="1011"/>
      <c r="DU113" s="1012"/>
      <c r="DV113" s="1014">
        <v>0.1</v>
      </c>
      <c r="DW113" s="1015"/>
      <c r="DX113" s="1015"/>
      <c r="DY113" s="1015"/>
      <c r="DZ113" s="1016"/>
    </row>
    <row r="114" spans="1:130" s="246" customFormat="1" ht="26.25" customHeight="1" x14ac:dyDescent="0.15">
      <c r="A114" s="1006"/>
      <c r="B114" s="1007"/>
      <c r="C114" s="1002" t="s">
        <v>461</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t="s">
        <v>443</v>
      </c>
      <c r="AB114" s="1011"/>
      <c r="AC114" s="1011"/>
      <c r="AD114" s="1011"/>
      <c r="AE114" s="1012"/>
      <c r="AF114" s="1013" t="s">
        <v>462</v>
      </c>
      <c r="AG114" s="1011"/>
      <c r="AH114" s="1011"/>
      <c r="AI114" s="1011"/>
      <c r="AJ114" s="1012"/>
      <c r="AK114" s="1013" t="s">
        <v>454</v>
      </c>
      <c r="AL114" s="1011"/>
      <c r="AM114" s="1011"/>
      <c r="AN114" s="1011"/>
      <c r="AO114" s="1012"/>
      <c r="AP114" s="1014" t="s">
        <v>448</v>
      </c>
      <c r="AQ114" s="1015"/>
      <c r="AR114" s="1015"/>
      <c r="AS114" s="1015"/>
      <c r="AT114" s="1016"/>
      <c r="AU114" s="952"/>
      <c r="AV114" s="953"/>
      <c r="AW114" s="953"/>
      <c r="AX114" s="953"/>
      <c r="AY114" s="953"/>
      <c r="AZ114" s="1001" t="s">
        <v>463</v>
      </c>
      <c r="BA114" s="1002"/>
      <c r="BB114" s="1002"/>
      <c r="BC114" s="1002"/>
      <c r="BD114" s="1002"/>
      <c r="BE114" s="1002"/>
      <c r="BF114" s="1002"/>
      <c r="BG114" s="1002"/>
      <c r="BH114" s="1002"/>
      <c r="BI114" s="1002"/>
      <c r="BJ114" s="1002"/>
      <c r="BK114" s="1002"/>
      <c r="BL114" s="1002"/>
      <c r="BM114" s="1002"/>
      <c r="BN114" s="1002"/>
      <c r="BO114" s="1002"/>
      <c r="BP114" s="1003"/>
      <c r="BQ114" s="971">
        <v>5553755</v>
      </c>
      <c r="BR114" s="972"/>
      <c r="BS114" s="972"/>
      <c r="BT114" s="972"/>
      <c r="BU114" s="972"/>
      <c r="BV114" s="972">
        <v>5580457</v>
      </c>
      <c r="BW114" s="972"/>
      <c r="BX114" s="972"/>
      <c r="BY114" s="972"/>
      <c r="BZ114" s="972"/>
      <c r="CA114" s="972">
        <v>5300732</v>
      </c>
      <c r="CB114" s="972"/>
      <c r="CC114" s="972"/>
      <c r="CD114" s="972"/>
      <c r="CE114" s="972"/>
      <c r="CF114" s="966">
        <v>43.7</v>
      </c>
      <c r="CG114" s="967"/>
      <c r="CH114" s="967"/>
      <c r="CI114" s="967"/>
      <c r="CJ114" s="967"/>
      <c r="CK114" s="997"/>
      <c r="CL114" s="998"/>
      <c r="CM114" s="968" t="s">
        <v>464</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462</v>
      </c>
      <c r="DH114" s="1011"/>
      <c r="DI114" s="1011"/>
      <c r="DJ114" s="1011"/>
      <c r="DK114" s="1012"/>
      <c r="DL114" s="1013" t="s">
        <v>462</v>
      </c>
      <c r="DM114" s="1011"/>
      <c r="DN114" s="1011"/>
      <c r="DO114" s="1011"/>
      <c r="DP114" s="1012"/>
      <c r="DQ114" s="1013" t="s">
        <v>454</v>
      </c>
      <c r="DR114" s="1011"/>
      <c r="DS114" s="1011"/>
      <c r="DT114" s="1011"/>
      <c r="DU114" s="1012"/>
      <c r="DV114" s="1014" t="s">
        <v>445</v>
      </c>
      <c r="DW114" s="1015"/>
      <c r="DX114" s="1015"/>
      <c r="DY114" s="1015"/>
      <c r="DZ114" s="1016"/>
    </row>
    <row r="115" spans="1:130" s="246" customFormat="1" ht="26.25" customHeight="1" x14ac:dyDescent="0.15">
      <c r="A115" s="1006"/>
      <c r="B115" s="1007"/>
      <c r="C115" s="1002" t="s">
        <v>465</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8036</v>
      </c>
      <c r="AB115" s="986"/>
      <c r="AC115" s="986"/>
      <c r="AD115" s="986"/>
      <c r="AE115" s="987"/>
      <c r="AF115" s="988">
        <v>7654</v>
      </c>
      <c r="AG115" s="986"/>
      <c r="AH115" s="986"/>
      <c r="AI115" s="986"/>
      <c r="AJ115" s="987"/>
      <c r="AK115" s="988">
        <v>6601</v>
      </c>
      <c r="AL115" s="986"/>
      <c r="AM115" s="986"/>
      <c r="AN115" s="986"/>
      <c r="AO115" s="987"/>
      <c r="AP115" s="989">
        <v>0.1</v>
      </c>
      <c r="AQ115" s="990"/>
      <c r="AR115" s="990"/>
      <c r="AS115" s="990"/>
      <c r="AT115" s="991"/>
      <c r="AU115" s="952"/>
      <c r="AV115" s="953"/>
      <c r="AW115" s="953"/>
      <c r="AX115" s="953"/>
      <c r="AY115" s="953"/>
      <c r="AZ115" s="1001" t="s">
        <v>466</v>
      </c>
      <c r="BA115" s="1002"/>
      <c r="BB115" s="1002"/>
      <c r="BC115" s="1002"/>
      <c r="BD115" s="1002"/>
      <c r="BE115" s="1002"/>
      <c r="BF115" s="1002"/>
      <c r="BG115" s="1002"/>
      <c r="BH115" s="1002"/>
      <c r="BI115" s="1002"/>
      <c r="BJ115" s="1002"/>
      <c r="BK115" s="1002"/>
      <c r="BL115" s="1002"/>
      <c r="BM115" s="1002"/>
      <c r="BN115" s="1002"/>
      <c r="BO115" s="1002"/>
      <c r="BP115" s="1003"/>
      <c r="BQ115" s="971">
        <v>2554</v>
      </c>
      <c r="BR115" s="972"/>
      <c r="BS115" s="972"/>
      <c r="BT115" s="972"/>
      <c r="BU115" s="972"/>
      <c r="BV115" s="972">
        <v>1418</v>
      </c>
      <c r="BW115" s="972"/>
      <c r="BX115" s="972"/>
      <c r="BY115" s="972"/>
      <c r="BZ115" s="972"/>
      <c r="CA115" s="972">
        <v>788</v>
      </c>
      <c r="CB115" s="972"/>
      <c r="CC115" s="972"/>
      <c r="CD115" s="972"/>
      <c r="CE115" s="972"/>
      <c r="CF115" s="966">
        <v>0</v>
      </c>
      <c r="CG115" s="967"/>
      <c r="CH115" s="967"/>
      <c r="CI115" s="967"/>
      <c r="CJ115" s="967"/>
      <c r="CK115" s="997"/>
      <c r="CL115" s="998"/>
      <c r="CM115" s="1001" t="s">
        <v>467</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457</v>
      </c>
      <c r="DH115" s="1011"/>
      <c r="DI115" s="1011"/>
      <c r="DJ115" s="1011"/>
      <c r="DK115" s="1012"/>
      <c r="DL115" s="1013" t="s">
        <v>447</v>
      </c>
      <c r="DM115" s="1011"/>
      <c r="DN115" s="1011"/>
      <c r="DO115" s="1011"/>
      <c r="DP115" s="1012"/>
      <c r="DQ115" s="1013" t="s">
        <v>445</v>
      </c>
      <c r="DR115" s="1011"/>
      <c r="DS115" s="1011"/>
      <c r="DT115" s="1011"/>
      <c r="DU115" s="1012"/>
      <c r="DV115" s="1014" t="s">
        <v>443</v>
      </c>
      <c r="DW115" s="1015"/>
      <c r="DX115" s="1015"/>
      <c r="DY115" s="1015"/>
      <c r="DZ115" s="1016"/>
    </row>
    <row r="116" spans="1:130" s="246" customFormat="1" ht="26.25" customHeight="1" x14ac:dyDescent="0.15">
      <c r="A116" s="1008"/>
      <c r="B116" s="1009"/>
      <c r="C116" s="1017" t="s">
        <v>468</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443</v>
      </c>
      <c r="AB116" s="1011"/>
      <c r="AC116" s="1011"/>
      <c r="AD116" s="1011"/>
      <c r="AE116" s="1012"/>
      <c r="AF116" s="1013" t="s">
        <v>444</v>
      </c>
      <c r="AG116" s="1011"/>
      <c r="AH116" s="1011"/>
      <c r="AI116" s="1011"/>
      <c r="AJ116" s="1012"/>
      <c r="AK116" s="1013" t="s">
        <v>445</v>
      </c>
      <c r="AL116" s="1011"/>
      <c r="AM116" s="1011"/>
      <c r="AN116" s="1011"/>
      <c r="AO116" s="1012"/>
      <c r="AP116" s="1014" t="s">
        <v>454</v>
      </c>
      <c r="AQ116" s="1015"/>
      <c r="AR116" s="1015"/>
      <c r="AS116" s="1015"/>
      <c r="AT116" s="1016"/>
      <c r="AU116" s="952"/>
      <c r="AV116" s="953"/>
      <c r="AW116" s="953"/>
      <c r="AX116" s="953"/>
      <c r="AY116" s="953"/>
      <c r="AZ116" s="1019" t="s">
        <v>469</v>
      </c>
      <c r="BA116" s="1020"/>
      <c r="BB116" s="1020"/>
      <c r="BC116" s="1020"/>
      <c r="BD116" s="1020"/>
      <c r="BE116" s="1020"/>
      <c r="BF116" s="1020"/>
      <c r="BG116" s="1020"/>
      <c r="BH116" s="1020"/>
      <c r="BI116" s="1020"/>
      <c r="BJ116" s="1020"/>
      <c r="BK116" s="1020"/>
      <c r="BL116" s="1020"/>
      <c r="BM116" s="1020"/>
      <c r="BN116" s="1020"/>
      <c r="BO116" s="1020"/>
      <c r="BP116" s="1021"/>
      <c r="BQ116" s="971" t="s">
        <v>470</v>
      </c>
      <c r="BR116" s="972"/>
      <c r="BS116" s="972"/>
      <c r="BT116" s="972"/>
      <c r="BU116" s="972"/>
      <c r="BV116" s="972" t="s">
        <v>443</v>
      </c>
      <c r="BW116" s="972"/>
      <c r="BX116" s="972"/>
      <c r="BY116" s="972"/>
      <c r="BZ116" s="972"/>
      <c r="CA116" s="972" t="s">
        <v>470</v>
      </c>
      <c r="CB116" s="972"/>
      <c r="CC116" s="972"/>
      <c r="CD116" s="972"/>
      <c r="CE116" s="972"/>
      <c r="CF116" s="966" t="s">
        <v>448</v>
      </c>
      <c r="CG116" s="967"/>
      <c r="CH116" s="967"/>
      <c r="CI116" s="967"/>
      <c r="CJ116" s="967"/>
      <c r="CK116" s="997"/>
      <c r="CL116" s="998"/>
      <c r="CM116" s="968" t="s">
        <v>471</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454</v>
      </c>
      <c r="DH116" s="1011"/>
      <c r="DI116" s="1011"/>
      <c r="DJ116" s="1011"/>
      <c r="DK116" s="1012"/>
      <c r="DL116" s="1013" t="s">
        <v>447</v>
      </c>
      <c r="DM116" s="1011"/>
      <c r="DN116" s="1011"/>
      <c r="DO116" s="1011"/>
      <c r="DP116" s="1012"/>
      <c r="DQ116" s="1013" t="s">
        <v>447</v>
      </c>
      <c r="DR116" s="1011"/>
      <c r="DS116" s="1011"/>
      <c r="DT116" s="1011"/>
      <c r="DU116" s="1012"/>
      <c r="DV116" s="1014" t="s">
        <v>457</v>
      </c>
      <c r="DW116" s="1015"/>
      <c r="DX116" s="1015"/>
      <c r="DY116" s="1015"/>
      <c r="DZ116" s="1016"/>
    </row>
    <row r="117" spans="1:130" s="246" customFormat="1" ht="26.25" customHeight="1" x14ac:dyDescent="0.15">
      <c r="A117" s="956" t="s">
        <v>189</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472</v>
      </c>
      <c r="Z117" s="938"/>
      <c r="AA117" s="1028">
        <v>3544271</v>
      </c>
      <c r="AB117" s="1029"/>
      <c r="AC117" s="1029"/>
      <c r="AD117" s="1029"/>
      <c r="AE117" s="1030"/>
      <c r="AF117" s="1031">
        <v>3430625</v>
      </c>
      <c r="AG117" s="1029"/>
      <c r="AH117" s="1029"/>
      <c r="AI117" s="1029"/>
      <c r="AJ117" s="1030"/>
      <c r="AK117" s="1031">
        <v>3300355</v>
      </c>
      <c r="AL117" s="1029"/>
      <c r="AM117" s="1029"/>
      <c r="AN117" s="1029"/>
      <c r="AO117" s="1030"/>
      <c r="AP117" s="1032"/>
      <c r="AQ117" s="1033"/>
      <c r="AR117" s="1033"/>
      <c r="AS117" s="1033"/>
      <c r="AT117" s="1034"/>
      <c r="AU117" s="952"/>
      <c r="AV117" s="953"/>
      <c r="AW117" s="953"/>
      <c r="AX117" s="953"/>
      <c r="AY117" s="953"/>
      <c r="AZ117" s="1019" t="s">
        <v>473</v>
      </c>
      <c r="BA117" s="1020"/>
      <c r="BB117" s="1020"/>
      <c r="BC117" s="1020"/>
      <c r="BD117" s="1020"/>
      <c r="BE117" s="1020"/>
      <c r="BF117" s="1020"/>
      <c r="BG117" s="1020"/>
      <c r="BH117" s="1020"/>
      <c r="BI117" s="1020"/>
      <c r="BJ117" s="1020"/>
      <c r="BK117" s="1020"/>
      <c r="BL117" s="1020"/>
      <c r="BM117" s="1020"/>
      <c r="BN117" s="1020"/>
      <c r="BO117" s="1020"/>
      <c r="BP117" s="1021"/>
      <c r="BQ117" s="971" t="s">
        <v>443</v>
      </c>
      <c r="BR117" s="972"/>
      <c r="BS117" s="972"/>
      <c r="BT117" s="972"/>
      <c r="BU117" s="972"/>
      <c r="BV117" s="972" t="s">
        <v>445</v>
      </c>
      <c r="BW117" s="972"/>
      <c r="BX117" s="972"/>
      <c r="BY117" s="972"/>
      <c r="BZ117" s="972"/>
      <c r="CA117" s="972" t="s">
        <v>447</v>
      </c>
      <c r="CB117" s="972"/>
      <c r="CC117" s="972"/>
      <c r="CD117" s="972"/>
      <c r="CE117" s="972"/>
      <c r="CF117" s="966" t="s">
        <v>462</v>
      </c>
      <c r="CG117" s="967"/>
      <c r="CH117" s="967"/>
      <c r="CI117" s="967"/>
      <c r="CJ117" s="967"/>
      <c r="CK117" s="997"/>
      <c r="CL117" s="998"/>
      <c r="CM117" s="968" t="s">
        <v>474</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447</v>
      </c>
      <c r="DH117" s="1011"/>
      <c r="DI117" s="1011"/>
      <c r="DJ117" s="1011"/>
      <c r="DK117" s="1012"/>
      <c r="DL117" s="1013" t="s">
        <v>454</v>
      </c>
      <c r="DM117" s="1011"/>
      <c r="DN117" s="1011"/>
      <c r="DO117" s="1011"/>
      <c r="DP117" s="1012"/>
      <c r="DQ117" s="1013" t="s">
        <v>451</v>
      </c>
      <c r="DR117" s="1011"/>
      <c r="DS117" s="1011"/>
      <c r="DT117" s="1011"/>
      <c r="DU117" s="1012"/>
      <c r="DV117" s="1014" t="s">
        <v>447</v>
      </c>
      <c r="DW117" s="1015"/>
      <c r="DX117" s="1015"/>
      <c r="DY117" s="1015"/>
      <c r="DZ117" s="1016"/>
    </row>
    <row r="118" spans="1:130" s="246" customFormat="1" ht="26.25" customHeight="1" x14ac:dyDescent="0.15">
      <c r="A118" s="956" t="s">
        <v>437</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435</v>
      </c>
      <c r="AB118" s="937"/>
      <c r="AC118" s="937"/>
      <c r="AD118" s="937"/>
      <c r="AE118" s="938"/>
      <c r="AF118" s="936" t="s">
        <v>306</v>
      </c>
      <c r="AG118" s="937"/>
      <c r="AH118" s="937"/>
      <c r="AI118" s="937"/>
      <c r="AJ118" s="938"/>
      <c r="AK118" s="936" t="s">
        <v>305</v>
      </c>
      <c r="AL118" s="937"/>
      <c r="AM118" s="937"/>
      <c r="AN118" s="937"/>
      <c r="AO118" s="938"/>
      <c r="AP118" s="1023" t="s">
        <v>436</v>
      </c>
      <c r="AQ118" s="1024"/>
      <c r="AR118" s="1024"/>
      <c r="AS118" s="1024"/>
      <c r="AT118" s="1025"/>
      <c r="AU118" s="952"/>
      <c r="AV118" s="953"/>
      <c r="AW118" s="953"/>
      <c r="AX118" s="953"/>
      <c r="AY118" s="953"/>
      <c r="AZ118" s="1026" t="s">
        <v>475</v>
      </c>
      <c r="BA118" s="1017"/>
      <c r="BB118" s="1017"/>
      <c r="BC118" s="1017"/>
      <c r="BD118" s="1017"/>
      <c r="BE118" s="1017"/>
      <c r="BF118" s="1017"/>
      <c r="BG118" s="1017"/>
      <c r="BH118" s="1017"/>
      <c r="BI118" s="1017"/>
      <c r="BJ118" s="1017"/>
      <c r="BK118" s="1017"/>
      <c r="BL118" s="1017"/>
      <c r="BM118" s="1017"/>
      <c r="BN118" s="1017"/>
      <c r="BO118" s="1017"/>
      <c r="BP118" s="1018"/>
      <c r="BQ118" s="1049" t="s">
        <v>447</v>
      </c>
      <c r="BR118" s="1050"/>
      <c r="BS118" s="1050"/>
      <c r="BT118" s="1050"/>
      <c r="BU118" s="1050"/>
      <c r="BV118" s="1050" t="s">
        <v>447</v>
      </c>
      <c r="BW118" s="1050"/>
      <c r="BX118" s="1050"/>
      <c r="BY118" s="1050"/>
      <c r="BZ118" s="1050"/>
      <c r="CA118" s="1050" t="s">
        <v>443</v>
      </c>
      <c r="CB118" s="1050"/>
      <c r="CC118" s="1050"/>
      <c r="CD118" s="1050"/>
      <c r="CE118" s="1050"/>
      <c r="CF118" s="966" t="s">
        <v>447</v>
      </c>
      <c r="CG118" s="967"/>
      <c r="CH118" s="967"/>
      <c r="CI118" s="967"/>
      <c r="CJ118" s="967"/>
      <c r="CK118" s="997"/>
      <c r="CL118" s="998"/>
      <c r="CM118" s="968" t="s">
        <v>476</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454</v>
      </c>
      <c r="DH118" s="1011"/>
      <c r="DI118" s="1011"/>
      <c r="DJ118" s="1011"/>
      <c r="DK118" s="1012"/>
      <c r="DL118" s="1013" t="s">
        <v>447</v>
      </c>
      <c r="DM118" s="1011"/>
      <c r="DN118" s="1011"/>
      <c r="DO118" s="1011"/>
      <c r="DP118" s="1012"/>
      <c r="DQ118" s="1013" t="s">
        <v>462</v>
      </c>
      <c r="DR118" s="1011"/>
      <c r="DS118" s="1011"/>
      <c r="DT118" s="1011"/>
      <c r="DU118" s="1012"/>
      <c r="DV118" s="1014" t="s">
        <v>445</v>
      </c>
      <c r="DW118" s="1015"/>
      <c r="DX118" s="1015"/>
      <c r="DY118" s="1015"/>
      <c r="DZ118" s="1016"/>
    </row>
    <row r="119" spans="1:130" s="246" customFormat="1" ht="26.25" customHeight="1" x14ac:dyDescent="0.15">
      <c r="A119" s="1110" t="s">
        <v>440</v>
      </c>
      <c r="B119" s="996"/>
      <c r="C119" s="975" t="s">
        <v>441</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445</v>
      </c>
      <c r="AB119" s="944"/>
      <c r="AC119" s="944"/>
      <c r="AD119" s="944"/>
      <c r="AE119" s="945"/>
      <c r="AF119" s="946" t="s">
        <v>447</v>
      </c>
      <c r="AG119" s="944"/>
      <c r="AH119" s="944"/>
      <c r="AI119" s="944"/>
      <c r="AJ119" s="945"/>
      <c r="AK119" s="946" t="s">
        <v>447</v>
      </c>
      <c r="AL119" s="944"/>
      <c r="AM119" s="944"/>
      <c r="AN119" s="944"/>
      <c r="AO119" s="945"/>
      <c r="AP119" s="947" t="s">
        <v>451</v>
      </c>
      <c r="AQ119" s="948"/>
      <c r="AR119" s="948"/>
      <c r="AS119" s="948"/>
      <c r="AT119" s="949"/>
      <c r="AU119" s="954"/>
      <c r="AV119" s="955"/>
      <c r="AW119" s="955"/>
      <c r="AX119" s="955"/>
      <c r="AY119" s="955"/>
      <c r="AZ119" s="277" t="s">
        <v>189</v>
      </c>
      <c r="BA119" s="277"/>
      <c r="BB119" s="277"/>
      <c r="BC119" s="277"/>
      <c r="BD119" s="277"/>
      <c r="BE119" s="277"/>
      <c r="BF119" s="277"/>
      <c r="BG119" s="277"/>
      <c r="BH119" s="277"/>
      <c r="BI119" s="277"/>
      <c r="BJ119" s="277"/>
      <c r="BK119" s="277"/>
      <c r="BL119" s="277"/>
      <c r="BM119" s="277"/>
      <c r="BN119" s="277"/>
      <c r="BO119" s="1027" t="s">
        <v>477</v>
      </c>
      <c r="BP119" s="1058"/>
      <c r="BQ119" s="1049">
        <v>34111317</v>
      </c>
      <c r="BR119" s="1050"/>
      <c r="BS119" s="1050"/>
      <c r="BT119" s="1050"/>
      <c r="BU119" s="1050"/>
      <c r="BV119" s="1050">
        <v>32579758</v>
      </c>
      <c r="BW119" s="1050"/>
      <c r="BX119" s="1050"/>
      <c r="BY119" s="1050"/>
      <c r="BZ119" s="1050"/>
      <c r="CA119" s="1050">
        <v>30711883</v>
      </c>
      <c r="CB119" s="1050"/>
      <c r="CC119" s="1050"/>
      <c r="CD119" s="1050"/>
      <c r="CE119" s="1050"/>
      <c r="CF119" s="1051"/>
      <c r="CG119" s="1052"/>
      <c r="CH119" s="1052"/>
      <c r="CI119" s="1052"/>
      <c r="CJ119" s="1053"/>
      <c r="CK119" s="999"/>
      <c r="CL119" s="1000"/>
      <c r="CM119" s="1054" t="s">
        <v>478</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445</v>
      </c>
      <c r="DH119" s="1036"/>
      <c r="DI119" s="1036"/>
      <c r="DJ119" s="1036"/>
      <c r="DK119" s="1037"/>
      <c r="DL119" s="1035" t="s">
        <v>443</v>
      </c>
      <c r="DM119" s="1036"/>
      <c r="DN119" s="1036"/>
      <c r="DO119" s="1036"/>
      <c r="DP119" s="1037"/>
      <c r="DQ119" s="1035" t="s">
        <v>451</v>
      </c>
      <c r="DR119" s="1036"/>
      <c r="DS119" s="1036"/>
      <c r="DT119" s="1036"/>
      <c r="DU119" s="1037"/>
      <c r="DV119" s="1038" t="s">
        <v>451</v>
      </c>
      <c r="DW119" s="1039"/>
      <c r="DX119" s="1039"/>
      <c r="DY119" s="1039"/>
      <c r="DZ119" s="1040"/>
    </row>
    <row r="120" spans="1:130" s="246" customFormat="1" ht="26.25" customHeight="1" x14ac:dyDescent="0.15">
      <c r="A120" s="1111"/>
      <c r="B120" s="998"/>
      <c r="C120" s="968" t="s">
        <v>450</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454</v>
      </c>
      <c r="AB120" s="1011"/>
      <c r="AC120" s="1011"/>
      <c r="AD120" s="1011"/>
      <c r="AE120" s="1012"/>
      <c r="AF120" s="1013" t="s">
        <v>447</v>
      </c>
      <c r="AG120" s="1011"/>
      <c r="AH120" s="1011"/>
      <c r="AI120" s="1011"/>
      <c r="AJ120" s="1012"/>
      <c r="AK120" s="1013" t="s">
        <v>444</v>
      </c>
      <c r="AL120" s="1011"/>
      <c r="AM120" s="1011"/>
      <c r="AN120" s="1011"/>
      <c r="AO120" s="1012"/>
      <c r="AP120" s="1014" t="s">
        <v>444</v>
      </c>
      <c r="AQ120" s="1015"/>
      <c r="AR120" s="1015"/>
      <c r="AS120" s="1015"/>
      <c r="AT120" s="1016"/>
      <c r="AU120" s="1041" t="s">
        <v>479</v>
      </c>
      <c r="AV120" s="1042"/>
      <c r="AW120" s="1042"/>
      <c r="AX120" s="1042"/>
      <c r="AY120" s="1043"/>
      <c r="AZ120" s="992" t="s">
        <v>480</v>
      </c>
      <c r="BA120" s="941"/>
      <c r="BB120" s="941"/>
      <c r="BC120" s="941"/>
      <c r="BD120" s="941"/>
      <c r="BE120" s="941"/>
      <c r="BF120" s="941"/>
      <c r="BG120" s="941"/>
      <c r="BH120" s="941"/>
      <c r="BI120" s="941"/>
      <c r="BJ120" s="941"/>
      <c r="BK120" s="941"/>
      <c r="BL120" s="941"/>
      <c r="BM120" s="941"/>
      <c r="BN120" s="941"/>
      <c r="BO120" s="941"/>
      <c r="BP120" s="942"/>
      <c r="BQ120" s="978">
        <v>17364558</v>
      </c>
      <c r="BR120" s="979"/>
      <c r="BS120" s="979"/>
      <c r="BT120" s="979"/>
      <c r="BU120" s="979"/>
      <c r="BV120" s="979">
        <v>17643097</v>
      </c>
      <c r="BW120" s="979"/>
      <c r="BX120" s="979"/>
      <c r="BY120" s="979"/>
      <c r="BZ120" s="979"/>
      <c r="CA120" s="979">
        <v>17914515</v>
      </c>
      <c r="CB120" s="979"/>
      <c r="CC120" s="979"/>
      <c r="CD120" s="979"/>
      <c r="CE120" s="979"/>
      <c r="CF120" s="993">
        <v>147.6</v>
      </c>
      <c r="CG120" s="994"/>
      <c r="CH120" s="994"/>
      <c r="CI120" s="994"/>
      <c r="CJ120" s="994"/>
      <c r="CK120" s="1059" t="s">
        <v>481</v>
      </c>
      <c r="CL120" s="1060"/>
      <c r="CM120" s="1060"/>
      <c r="CN120" s="1060"/>
      <c r="CO120" s="1061"/>
      <c r="CP120" s="1067" t="s">
        <v>482</v>
      </c>
      <c r="CQ120" s="1068"/>
      <c r="CR120" s="1068"/>
      <c r="CS120" s="1068"/>
      <c r="CT120" s="1068"/>
      <c r="CU120" s="1068"/>
      <c r="CV120" s="1068"/>
      <c r="CW120" s="1068"/>
      <c r="CX120" s="1068"/>
      <c r="CY120" s="1068"/>
      <c r="CZ120" s="1068"/>
      <c r="DA120" s="1068"/>
      <c r="DB120" s="1068"/>
      <c r="DC120" s="1068"/>
      <c r="DD120" s="1068"/>
      <c r="DE120" s="1068"/>
      <c r="DF120" s="1069"/>
      <c r="DG120" s="978">
        <v>1896240</v>
      </c>
      <c r="DH120" s="979"/>
      <c r="DI120" s="979"/>
      <c r="DJ120" s="979"/>
      <c r="DK120" s="979"/>
      <c r="DL120" s="979">
        <v>1707091</v>
      </c>
      <c r="DM120" s="979"/>
      <c r="DN120" s="979"/>
      <c r="DO120" s="979"/>
      <c r="DP120" s="979"/>
      <c r="DQ120" s="979">
        <v>1613887</v>
      </c>
      <c r="DR120" s="979"/>
      <c r="DS120" s="979"/>
      <c r="DT120" s="979"/>
      <c r="DU120" s="979"/>
      <c r="DV120" s="980">
        <v>13.3</v>
      </c>
      <c r="DW120" s="980"/>
      <c r="DX120" s="980"/>
      <c r="DY120" s="980"/>
      <c r="DZ120" s="981"/>
    </row>
    <row r="121" spans="1:130" s="246" customFormat="1" ht="26.25" customHeight="1" x14ac:dyDescent="0.15">
      <c r="A121" s="1111"/>
      <c r="B121" s="998"/>
      <c r="C121" s="1019" t="s">
        <v>483</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v>8036</v>
      </c>
      <c r="AB121" s="1011"/>
      <c r="AC121" s="1011"/>
      <c r="AD121" s="1011"/>
      <c r="AE121" s="1012"/>
      <c r="AF121" s="1013">
        <v>7654</v>
      </c>
      <c r="AG121" s="1011"/>
      <c r="AH121" s="1011"/>
      <c r="AI121" s="1011"/>
      <c r="AJ121" s="1012"/>
      <c r="AK121" s="1013">
        <v>6601</v>
      </c>
      <c r="AL121" s="1011"/>
      <c r="AM121" s="1011"/>
      <c r="AN121" s="1011"/>
      <c r="AO121" s="1012"/>
      <c r="AP121" s="1014">
        <v>0.1</v>
      </c>
      <c r="AQ121" s="1015"/>
      <c r="AR121" s="1015"/>
      <c r="AS121" s="1015"/>
      <c r="AT121" s="1016"/>
      <c r="AU121" s="1044"/>
      <c r="AV121" s="1045"/>
      <c r="AW121" s="1045"/>
      <c r="AX121" s="1045"/>
      <c r="AY121" s="1046"/>
      <c r="AZ121" s="1001" t="s">
        <v>484</v>
      </c>
      <c r="BA121" s="1002"/>
      <c r="BB121" s="1002"/>
      <c r="BC121" s="1002"/>
      <c r="BD121" s="1002"/>
      <c r="BE121" s="1002"/>
      <c r="BF121" s="1002"/>
      <c r="BG121" s="1002"/>
      <c r="BH121" s="1002"/>
      <c r="BI121" s="1002"/>
      <c r="BJ121" s="1002"/>
      <c r="BK121" s="1002"/>
      <c r="BL121" s="1002"/>
      <c r="BM121" s="1002"/>
      <c r="BN121" s="1002"/>
      <c r="BO121" s="1002"/>
      <c r="BP121" s="1003"/>
      <c r="BQ121" s="971">
        <v>1761060</v>
      </c>
      <c r="BR121" s="972"/>
      <c r="BS121" s="972"/>
      <c r="BT121" s="972"/>
      <c r="BU121" s="972"/>
      <c r="BV121" s="972">
        <v>1557562</v>
      </c>
      <c r="BW121" s="972"/>
      <c r="BX121" s="972"/>
      <c r="BY121" s="972"/>
      <c r="BZ121" s="972"/>
      <c r="CA121" s="972">
        <v>1491814</v>
      </c>
      <c r="CB121" s="972"/>
      <c r="CC121" s="972"/>
      <c r="CD121" s="972"/>
      <c r="CE121" s="972"/>
      <c r="CF121" s="966">
        <v>12.3</v>
      </c>
      <c r="CG121" s="967"/>
      <c r="CH121" s="967"/>
      <c r="CI121" s="967"/>
      <c r="CJ121" s="967"/>
      <c r="CK121" s="1062"/>
      <c r="CL121" s="1063"/>
      <c r="CM121" s="1063"/>
      <c r="CN121" s="1063"/>
      <c r="CO121" s="1064"/>
      <c r="CP121" s="1072" t="s">
        <v>485</v>
      </c>
      <c r="CQ121" s="1073"/>
      <c r="CR121" s="1073"/>
      <c r="CS121" s="1073"/>
      <c r="CT121" s="1073"/>
      <c r="CU121" s="1073"/>
      <c r="CV121" s="1073"/>
      <c r="CW121" s="1073"/>
      <c r="CX121" s="1073"/>
      <c r="CY121" s="1073"/>
      <c r="CZ121" s="1073"/>
      <c r="DA121" s="1073"/>
      <c r="DB121" s="1073"/>
      <c r="DC121" s="1073"/>
      <c r="DD121" s="1073"/>
      <c r="DE121" s="1073"/>
      <c r="DF121" s="1074"/>
      <c r="DG121" s="971">
        <v>823105</v>
      </c>
      <c r="DH121" s="972"/>
      <c r="DI121" s="972"/>
      <c r="DJ121" s="972"/>
      <c r="DK121" s="972"/>
      <c r="DL121" s="972">
        <v>882023</v>
      </c>
      <c r="DM121" s="972"/>
      <c r="DN121" s="972"/>
      <c r="DO121" s="972"/>
      <c r="DP121" s="972"/>
      <c r="DQ121" s="972">
        <v>830427</v>
      </c>
      <c r="DR121" s="972"/>
      <c r="DS121" s="972"/>
      <c r="DT121" s="972"/>
      <c r="DU121" s="972"/>
      <c r="DV121" s="973">
        <v>6.8</v>
      </c>
      <c r="DW121" s="973"/>
      <c r="DX121" s="973"/>
      <c r="DY121" s="973"/>
      <c r="DZ121" s="974"/>
    </row>
    <row r="122" spans="1:130" s="246" customFormat="1" ht="26.25" customHeight="1" x14ac:dyDescent="0.15">
      <c r="A122" s="1111"/>
      <c r="B122" s="998"/>
      <c r="C122" s="968" t="s">
        <v>464</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454</v>
      </c>
      <c r="AB122" s="1011"/>
      <c r="AC122" s="1011"/>
      <c r="AD122" s="1011"/>
      <c r="AE122" s="1012"/>
      <c r="AF122" s="1013" t="s">
        <v>447</v>
      </c>
      <c r="AG122" s="1011"/>
      <c r="AH122" s="1011"/>
      <c r="AI122" s="1011"/>
      <c r="AJ122" s="1012"/>
      <c r="AK122" s="1013" t="s">
        <v>462</v>
      </c>
      <c r="AL122" s="1011"/>
      <c r="AM122" s="1011"/>
      <c r="AN122" s="1011"/>
      <c r="AO122" s="1012"/>
      <c r="AP122" s="1014" t="s">
        <v>447</v>
      </c>
      <c r="AQ122" s="1015"/>
      <c r="AR122" s="1015"/>
      <c r="AS122" s="1015"/>
      <c r="AT122" s="1016"/>
      <c r="AU122" s="1044"/>
      <c r="AV122" s="1045"/>
      <c r="AW122" s="1045"/>
      <c r="AX122" s="1045"/>
      <c r="AY122" s="1046"/>
      <c r="AZ122" s="1026" t="s">
        <v>486</v>
      </c>
      <c r="BA122" s="1017"/>
      <c r="BB122" s="1017"/>
      <c r="BC122" s="1017"/>
      <c r="BD122" s="1017"/>
      <c r="BE122" s="1017"/>
      <c r="BF122" s="1017"/>
      <c r="BG122" s="1017"/>
      <c r="BH122" s="1017"/>
      <c r="BI122" s="1017"/>
      <c r="BJ122" s="1017"/>
      <c r="BK122" s="1017"/>
      <c r="BL122" s="1017"/>
      <c r="BM122" s="1017"/>
      <c r="BN122" s="1017"/>
      <c r="BO122" s="1017"/>
      <c r="BP122" s="1018"/>
      <c r="BQ122" s="1049">
        <v>22601498</v>
      </c>
      <c r="BR122" s="1050"/>
      <c r="BS122" s="1050"/>
      <c r="BT122" s="1050"/>
      <c r="BU122" s="1050"/>
      <c r="BV122" s="1050">
        <v>21121329</v>
      </c>
      <c r="BW122" s="1050"/>
      <c r="BX122" s="1050"/>
      <c r="BY122" s="1050"/>
      <c r="BZ122" s="1050"/>
      <c r="CA122" s="1050">
        <v>19855106</v>
      </c>
      <c r="CB122" s="1050"/>
      <c r="CC122" s="1050"/>
      <c r="CD122" s="1050"/>
      <c r="CE122" s="1050"/>
      <c r="CF122" s="1070">
        <v>163.6</v>
      </c>
      <c r="CG122" s="1071"/>
      <c r="CH122" s="1071"/>
      <c r="CI122" s="1071"/>
      <c r="CJ122" s="1071"/>
      <c r="CK122" s="1062"/>
      <c r="CL122" s="1063"/>
      <c r="CM122" s="1063"/>
      <c r="CN122" s="1063"/>
      <c r="CO122" s="1064"/>
      <c r="CP122" s="1072" t="s">
        <v>487</v>
      </c>
      <c r="CQ122" s="1073"/>
      <c r="CR122" s="1073"/>
      <c r="CS122" s="1073"/>
      <c r="CT122" s="1073"/>
      <c r="CU122" s="1073"/>
      <c r="CV122" s="1073"/>
      <c r="CW122" s="1073"/>
      <c r="CX122" s="1073"/>
      <c r="CY122" s="1073"/>
      <c r="CZ122" s="1073"/>
      <c r="DA122" s="1073"/>
      <c r="DB122" s="1073"/>
      <c r="DC122" s="1073"/>
      <c r="DD122" s="1073"/>
      <c r="DE122" s="1073"/>
      <c r="DF122" s="1074"/>
      <c r="DG122" s="971">
        <v>543620</v>
      </c>
      <c r="DH122" s="972"/>
      <c r="DI122" s="972"/>
      <c r="DJ122" s="972"/>
      <c r="DK122" s="972"/>
      <c r="DL122" s="972">
        <v>624211</v>
      </c>
      <c r="DM122" s="972"/>
      <c r="DN122" s="972"/>
      <c r="DO122" s="972"/>
      <c r="DP122" s="972"/>
      <c r="DQ122" s="972">
        <v>365209</v>
      </c>
      <c r="DR122" s="972"/>
      <c r="DS122" s="972"/>
      <c r="DT122" s="972"/>
      <c r="DU122" s="972"/>
      <c r="DV122" s="973">
        <v>3</v>
      </c>
      <c r="DW122" s="973"/>
      <c r="DX122" s="973"/>
      <c r="DY122" s="973"/>
      <c r="DZ122" s="974"/>
    </row>
    <row r="123" spans="1:130" s="246" customFormat="1" ht="26.25" customHeight="1" x14ac:dyDescent="0.15">
      <c r="A123" s="1111"/>
      <c r="B123" s="998"/>
      <c r="C123" s="968" t="s">
        <v>471</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462</v>
      </c>
      <c r="AB123" s="1011"/>
      <c r="AC123" s="1011"/>
      <c r="AD123" s="1011"/>
      <c r="AE123" s="1012"/>
      <c r="AF123" s="1013" t="s">
        <v>462</v>
      </c>
      <c r="AG123" s="1011"/>
      <c r="AH123" s="1011"/>
      <c r="AI123" s="1011"/>
      <c r="AJ123" s="1012"/>
      <c r="AK123" s="1013" t="s">
        <v>454</v>
      </c>
      <c r="AL123" s="1011"/>
      <c r="AM123" s="1011"/>
      <c r="AN123" s="1011"/>
      <c r="AO123" s="1012"/>
      <c r="AP123" s="1014" t="s">
        <v>451</v>
      </c>
      <c r="AQ123" s="1015"/>
      <c r="AR123" s="1015"/>
      <c r="AS123" s="1015"/>
      <c r="AT123" s="1016"/>
      <c r="AU123" s="1047"/>
      <c r="AV123" s="1048"/>
      <c r="AW123" s="1048"/>
      <c r="AX123" s="1048"/>
      <c r="AY123" s="1048"/>
      <c r="AZ123" s="277" t="s">
        <v>189</v>
      </c>
      <c r="BA123" s="277"/>
      <c r="BB123" s="277"/>
      <c r="BC123" s="277"/>
      <c r="BD123" s="277"/>
      <c r="BE123" s="277"/>
      <c r="BF123" s="277"/>
      <c r="BG123" s="277"/>
      <c r="BH123" s="277"/>
      <c r="BI123" s="277"/>
      <c r="BJ123" s="277"/>
      <c r="BK123" s="277"/>
      <c r="BL123" s="277"/>
      <c r="BM123" s="277"/>
      <c r="BN123" s="277"/>
      <c r="BO123" s="1027" t="s">
        <v>488</v>
      </c>
      <c r="BP123" s="1058"/>
      <c r="BQ123" s="1117">
        <v>41727116</v>
      </c>
      <c r="BR123" s="1118"/>
      <c r="BS123" s="1118"/>
      <c r="BT123" s="1118"/>
      <c r="BU123" s="1118"/>
      <c r="BV123" s="1118">
        <v>40321988</v>
      </c>
      <c r="BW123" s="1118"/>
      <c r="BX123" s="1118"/>
      <c r="BY123" s="1118"/>
      <c r="BZ123" s="1118"/>
      <c r="CA123" s="1118">
        <v>39261435</v>
      </c>
      <c r="CB123" s="1118"/>
      <c r="CC123" s="1118"/>
      <c r="CD123" s="1118"/>
      <c r="CE123" s="1118"/>
      <c r="CF123" s="1051"/>
      <c r="CG123" s="1052"/>
      <c r="CH123" s="1052"/>
      <c r="CI123" s="1052"/>
      <c r="CJ123" s="1053"/>
      <c r="CK123" s="1062"/>
      <c r="CL123" s="1063"/>
      <c r="CM123" s="1063"/>
      <c r="CN123" s="1063"/>
      <c r="CO123" s="1064"/>
      <c r="CP123" s="1072" t="s">
        <v>489</v>
      </c>
      <c r="CQ123" s="1073"/>
      <c r="CR123" s="1073"/>
      <c r="CS123" s="1073"/>
      <c r="CT123" s="1073"/>
      <c r="CU123" s="1073"/>
      <c r="CV123" s="1073"/>
      <c r="CW123" s="1073"/>
      <c r="CX123" s="1073"/>
      <c r="CY123" s="1073"/>
      <c r="CZ123" s="1073"/>
      <c r="DA123" s="1073"/>
      <c r="DB123" s="1073"/>
      <c r="DC123" s="1073"/>
      <c r="DD123" s="1073"/>
      <c r="DE123" s="1073"/>
      <c r="DF123" s="1074"/>
      <c r="DG123" s="1010">
        <v>207801</v>
      </c>
      <c r="DH123" s="1011"/>
      <c r="DI123" s="1011"/>
      <c r="DJ123" s="1011"/>
      <c r="DK123" s="1012"/>
      <c r="DL123" s="1013">
        <v>196617</v>
      </c>
      <c r="DM123" s="1011"/>
      <c r="DN123" s="1011"/>
      <c r="DO123" s="1011"/>
      <c r="DP123" s="1012"/>
      <c r="DQ123" s="1013">
        <v>344318</v>
      </c>
      <c r="DR123" s="1011"/>
      <c r="DS123" s="1011"/>
      <c r="DT123" s="1011"/>
      <c r="DU123" s="1012"/>
      <c r="DV123" s="1014">
        <v>2.8</v>
      </c>
      <c r="DW123" s="1015"/>
      <c r="DX123" s="1015"/>
      <c r="DY123" s="1015"/>
      <c r="DZ123" s="1016"/>
    </row>
    <row r="124" spans="1:130" s="246" customFormat="1" ht="26.25" customHeight="1" thickBot="1" x14ac:dyDescent="0.2">
      <c r="A124" s="1111"/>
      <c r="B124" s="998"/>
      <c r="C124" s="968" t="s">
        <v>474</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447</v>
      </c>
      <c r="AB124" s="1011"/>
      <c r="AC124" s="1011"/>
      <c r="AD124" s="1011"/>
      <c r="AE124" s="1012"/>
      <c r="AF124" s="1013" t="s">
        <v>444</v>
      </c>
      <c r="AG124" s="1011"/>
      <c r="AH124" s="1011"/>
      <c r="AI124" s="1011"/>
      <c r="AJ124" s="1012"/>
      <c r="AK124" s="1013" t="s">
        <v>462</v>
      </c>
      <c r="AL124" s="1011"/>
      <c r="AM124" s="1011"/>
      <c r="AN124" s="1011"/>
      <c r="AO124" s="1012"/>
      <c r="AP124" s="1014" t="s">
        <v>442</v>
      </c>
      <c r="AQ124" s="1015"/>
      <c r="AR124" s="1015"/>
      <c r="AS124" s="1015"/>
      <c r="AT124" s="1016"/>
      <c r="AU124" s="1113" t="s">
        <v>490</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462</v>
      </c>
      <c r="BR124" s="1080"/>
      <c r="BS124" s="1080"/>
      <c r="BT124" s="1080"/>
      <c r="BU124" s="1080"/>
      <c r="BV124" s="1080" t="s">
        <v>444</v>
      </c>
      <c r="BW124" s="1080"/>
      <c r="BX124" s="1080"/>
      <c r="BY124" s="1080"/>
      <c r="BZ124" s="1080"/>
      <c r="CA124" s="1080" t="s">
        <v>462</v>
      </c>
      <c r="CB124" s="1080"/>
      <c r="CC124" s="1080"/>
      <c r="CD124" s="1080"/>
      <c r="CE124" s="1080"/>
      <c r="CF124" s="1081"/>
      <c r="CG124" s="1082"/>
      <c r="CH124" s="1082"/>
      <c r="CI124" s="1082"/>
      <c r="CJ124" s="1083"/>
      <c r="CK124" s="1065"/>
      <c r="CL124" s="1065"/>
      <c r="CM124" s="1065"/>
      <c r="CN124" s="1065"/>
      <c r="CO124" s="1066"/>
      <c r="CP124" s="1072" t="s">
        <v>491</v>
      </c>
      <c r="CQ124" s="1073"/>
      <c r="CR124" s="1073"/>
      <c r="CS124" s="1073"/>
      <c r="CT124" s="1073"/>
      <c r="CU124" s="1073"/>
      <c r="CV124" s="1073"/>
      <c r="CW124" s="1073"/>
      <c r="CX124" s="1073"/>
      <c r="CY124" s="1073"/>
      <c r="CZ124" s="1073"/>
      <c r="DA124" s="1073"/>
      <c r="DB124" s="1073"/>
      <c r="DC124" s="1073"/>
      <c r="DD124" s="1073"/>
      <c r="DE124" s="1073"/>
      <c r="DF124" s="1074"/>
      <c r="DG124" s="1057">
        <v>363327</v>
      </c>
      <c r="DH124" s="1036"/>
      <c r="DI124" s="1036"/>
      <c r="DJ124" s="1036"/>
      <c r="DK124" s="1037"/>
      <c r="DL124" s="1035">
        <v>323007</v>
      </c>
      <c r="DM124" s="1036"/>
      <c r="DN124" s="1036"/>
      <c r="DO124" s="1036"/>
      <c r="DP124" s="1037"/>
      <c r="DQ124" s="1035">
        <v>291781</v>
      </c>
      <c r="DR124" s="1036"/>
      <c r="DS124" s="1036"/>
      <c r="DT124" s="1036"/>
      <c r="DU124" s="1037"/>
      <c r="DV124" s="1038">
        <v>2.4</v>
      </c>
      <c r="DW124" s="1039"/>
      <c r="DX124" s="1039"/>
      <c r="DY124" s="1039"/>
      <c r="DZ124" s="1040"/>
    </row>
    <row r="125" spans="1:130" s="246" customFormat="1" ht="26.25" customHeight="1" x14ac:dyDescent="0.15">
      <c r="A125" s="1111"/>
      <c r="B125" s="998"/>
      <c r="C125" s="968" t="s">
        <v>476</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447</v>
      </c>
      <c r="AB125" s="1011"/>
      <c r="AC125" s="1011"/>
      <c r="AD125" s="1011"/>
      <c r="AE125" s="1012"/>
      <c r="AF125" s="1013" t="s">
        <v>447</v>
      </c>
      <c r="AG125" s="1011"/>
      <c r="AH125" s="1011"/>
      <c r="AI125" s="1011"/>
      <c r="AJ125" s="1012"/>
      <c r="AK125" s="1013" t="s">
        <v>447</v>
      </c>
      <c r="AL125" s="1011"/>
      <c r="AM125" s="1011"/>
      <c r="AN125" s="1011"/>
      <c r="AO125" s="1012"/>
      <c r="AP125" s="1014" t="s">
        <v>492</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493</v>
      </c>
      <c r="CL125" s="1060"/>
      <c r="CM125" s="1060"/>
      <c r="CN125" s="1060"/>
      <c r="CO125" s="1061"/>
      <c r="CP125" s="992" t="s">
        <v>494</v>
      </c>
      <c r="CQ125" s="941"/>
      <c r="CR125" s="941"/>
      <c r="CS125" s="941"/>
      <c r="CT125" s="941"/>
      <c r="CU125" s="941"/>
      <c r="CV125" s="941"/>
      <c r="CW125" s="941"/>
      <c r="CX125" s="941"/>
      <c r="CY125" s="941"/>
      <c r="CZ125" s="941"/>
      <c r="DA125" s="941"/>
      <c r="DB125" s="941"/>
      <c r="DC125" s="941"/>
      <c r="DD125" s="941"/>
      <c r="DE125" s="941"/>
      <c r="DF125" s="942"/>
      <c r="DG125" s="978" t="s">
        <v>444</v>
      </c>
      <c r="DH125" s="979"/>
      <c r="DI125" s="979"/>
      <c r="DJ125" s="979"/>
      <c r="DK125" s="979"/>
      <c r="DL125" s="979" t="s">
        <v>447</v>
      </c>
      <c r="DM125" s="979"/>
      <c r="DN125" s="979"/>
      <c r="DO125" s="979"/>
      <c r="DP125" s="979"/>
      <c r="DQ125" s="979" t="s">
        <v>447</v>
      </c>
      <c r="DR125" s="979"/>
      <c r="DS125" s="979"/>
      <c r="DT125" s="979"/>
      <c r="DU125" s="979"/>
      <c r="DV125" s="980" t="s">
        <v>492</v>
      </c>
      <c r="DW125" s="980"/>
      <c r="DX125" s="980"/>
      <c r="DY125" s="980"/>
      <c r="DZ125" s="981"/>
    </row>
    <row r="126" spans="1:130" s="246" customFormat="1" ht="26.25" customHeight="1" thickBot="1" x14ac:dyDescent="0.2">
      <c r="A126" s="1111"/>
      <c r="B126" s="998"/>
      <c r="C126" s="968" t="s">
        <v>478</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447</v>
      </c>
      <c r="AB126" s="1011"/>
      <c r="AC126" s="1011"/>
      <c r="AD126" s="1011"/>
      <c r="AE126" s="1012"/>
      <c r="AF126" s="1013" t="s">
        <v>444</v>
      </c>
      <c r="AG126" s="1011"/>
      <c r="AH126" s="1011"/>
      <c r="AI126" s="1011"/>
      <c r="AJ126" s="1012"/>
      <c r="AK126" s="1013" t="s">
        <v>447</v>
      </c>
      <c r="AL126" s="1011"/>
      <c r="AM126" s="1011"/>
      <c r="AN126" s="1011"/>
      <c r="AO126" s="1012"/>
      <c r="AP126" s="1014" t="s">
        <v>447</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495</v>
      </c>
      <c r="CQ126" s="1002"/>
      <c r="CR126" s="1002"/>
      <c r="CS126" s="1002"/>
      <c r="CT126" s="1002"/>
      <c r="CU126" s="1002"/>
      <c r="CV126" s="1002"/>
      <c r="CW126" s="1002"/>
      <c r="CX126" s="1002"/>
      <c r="CY126" s="1002"/>
      <c r="CZ126" s="1002"/>
      <c r="DA126" s="1002"/>
      <c r="DB126" s="1002"/>
      <c r="DC126" s="1002"/>
      <c r="DD126" s="1002"/>
      <c r="DE126" s="1002"/>
      <c r="DF126" s="1003"/>
      <c r="DG126" s="971" t="s">
        <v>447</v>
      </c>
      <c r="DH126" s="972"/>
      <c r="DI126" s="972"/>
      <c r="DJ126" s="972"/>
      <c r="DK126" s="972"/>
      <c r="DL126" s="972" t="s">
        <v>447</v>
      </c>
      <c r="DM126" s="972"/>
      <c r="DN126" s="972"/>
      <c r="DO126" s="972"/>
      <c r="DP126" s="972"/>
      <c r="DQ126" s="972" t="s">
        <v>447</v>
      </c>
      <c r="DR126" s="972"/>
      <c r="DS126" s="972"/>
      <c r="DT126" s="972"/>
      <c r="DU126" s="972"/>
      <c r="DV126" s="973" t="s">
        <v>447</v>
      </c>
      <c r="DW126" s="973"/>
      <c r="DX126" s="973"/>
      <c r="DY126" s="973"/>
      <c r="DZ126" s="974"/>
    </row>
    <row r="127" spans="1:130" s="246" customFormat="1" ht="26.25" customHeight="1" x14ac:dyDescent="0.15">
      <c r="A127" s="1112"/>
      <c r="B127" s="1000"/>
      <c r="C127" s="1054" t="s">
        <v>496</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447</v>
      </c>
      <c r="AB127" s="1011"/>
      <c r="AC127" s="1011"/>
      <c r="AD127" s="1011"/>
      <c r="AE127" s="1012"/>
      <c r="AF127" s="1013" t="s">
        <v>454</v>
      </c>
      <c r="AG127" s="1011"/>
      <c r="AH127" s="1011"/>
      <c r="AI127" s="1011"/>
      <c r="AJ127" s="1012"/>
      <c r="AK127" s="1013" t="s">
        <v>492</v>
      </c>
      <c r="AL127" s="1011"/>
      <c r="AM127" s="1011"/>
      <c r="AN127" s="1011"/>
      <c r="AO127" s="1012"/>
      <c r="AP127" s="1014" t="s">
        <v>454</v>
      </c>
      <c r="AQ127" s="1015"/>
      <c r="AR127" s="1015"/>
      <c r="AS127" s="1015"/>
      <c r="AT127" s="1016"/>
      <c r="AU127" s="282"/>
      <c r="AV127" s="282"/>
      <c r="AW127" s="282"/>
      <c r="AX127" s="1084" t="s">
        <v>497</v>
      </c>
      <c r="AY127" s="1085"/>
      <c r="AZ127" s="1085"/>
      <c r="BA127" s="1085"/>
      <c r="BB127" s="1085"/>
      <c r="BC127" s="1085"/>
      <c r="BD127" s="1085"/>
      <c r="BE127" s="1086"/>
      <c r="BF127" s="1087" t="s">
        <v>498</v>
      </c>
      <c r="BG127" s="1085"/>
      <c r="BH127" s="1085"/>
      <c r="BI127" s="1085"/>
      <c r="BJ127" s="1085"/>
      <c r="BK127" s="1085"/>
      <c r="BL127" s="1086"/>
      <c r="BM127" s="1087" t="s">
        <v>499</v>
      </c>
      <c r="BN127" s="1085"/>
      <c r="BO127" s="1085"/>
      <c r="BP127" s="1085"/>
      <c r="BQ127" s="1085"/>
      <c r="BR127" s="1085"/>
      <c r="BS127" s="1086"/>
      <c r="BT127" s="1087" t="s">
        <v>500</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501</v>
      </c>
      <c r="CQ127" s="1002"/>
      <c r="CR127" s="1002"/>
      <c r="CS127" s="1002"/>
      <c r="CT127" s="1002"/>
      <c r="CU127" s="1002"/>
      <c r="CV127" s="1002"/>
      <c r="CW127" s="1002"/>
      <c r="CX127" s="1002"/>
      <c r="CY127" s="1002"/>
      <c r="CZ127" s="1002"/>
      <c r="DA127" s="1002"/>
      <c r="DB127" s="1002"/>
      <c r="DC127" s="1002"/>
      <c r="DD127" s="1002"/>
      <c r="DE127" s="1002"/>
      <c r="DF127" s="1003"/>
      <c r="DG127" s="971" t="s">
        <v>447</v>
      </c>
      <c r="DH127" s="972"/>
      <c r="DI127" s="972"/>
      <c r="DJ127" s="972"/>
      <c r="DK127" s="972"/>
      <c r="DL127" s="972" t="s">
        <v>454</v>
      </c>
      <c r="DM127" s="972"/>
      <c r="DN127" s="972"/>
      <c r="DO127" s="972"/>
      <c r="DP127" s="972"/>
      <c r="DQ127" s="972" t="s">
        <v>447</v>
      </c>
      <c r="DR127" s="972"/>
      <c r="DS127" s="972"/>
      <c r="DT127" s="972"/>
      <c r="DU127" s="972"/>
      <c r="DV127" s="973" t="s">
        <v>444</v>
      </c>
      <c r="DW127" s="973"/>
      <c r="DX127" s="973"/>
      <c r="DY127" s="973"/>
      <c r="DZ127" s="974"/>
    </row>
    <row r="128" spans="1:130" s="246" customFormat="1" ht="26.25" customHeight="1" thickBot="1" x14ac:dyDescent="0.2">
      <c r="A128" s="1095" t="s">
        <v>502</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503</v>
      </c>
      <c r="X128" s="1097"/>
      <c r="Y128" s="1097"/>
      <c r="Z128" s="1098"/>
      <c r="AA128" s="1099">
        <v>140142</v>
      </c>
      <c r="AB128" s="1100"/>
      <c r="AC128" s="1100"/>
      <c r="AD128" s="1100"/>
      <c r="AE128" s="1101"/>
      <c r="AF128" s="1102">
        <v>137455</v>
      </c>
      <c r="AG128" s="1100"/>
      <c r="AH128" s="1100"/>
      <c r="AI128" s="1100"/>
      <c r="AJ128" s="1101"/>
      <c r="AK128" s="1102">
        <v>121295</v>
      </c>
      <c r="AL128" s="1100"/>
      <c r="AM128" s="1100"/>
      <c r="AN128" s="1100"/>
      <c r="AO128" s="1101"/>
      <c r="AP128" s="1103"/>
      <c r="AQ128" s="1104"/>
      <c r="AR128" s="1104"/>
      <c r="AS128" s="1104"/>
      <c r="AT128" s="1105"/>
      <c r="AU128" s="282"/>
      <c r="AV128" s="282"/>
      <c r="AW128" s="282"/>
      <c r="AX128" s="940" t="s">
        <v>504</v>
      </c>
      <c r="AY128" s="941"/>
      <c r="AZ128" s="941"/>
      <c r="BA128" s="941"/>
      <c r="BB128" s="941"/>
      <c r="BC128" s="941"/>
      <c r="BD128" s="941"/>
      <c r="BE128" s="942"/>
      <c r="BF128" s="1106" t="s">
        <v>454</v>
      </c>
      <c r="BG128" s="1107"/>
      <c r="BH128" s="1107"/>
      <c r="BI128" s="1107"/>
      <c r="BJ128" s="1107"/>
      <c r="BK128" s="1107"/>
      <c r="BL128" s="1108"/>
      <c r="BM128" s="1106">
        <v>12.8</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505</v>
      </c>
      <c r="CQ128" s="1089"/>
      <c r="CR128" s="1089"/>
      <c r="CS128" s="1089"/>
      <c r="CT128" s="1089"/>
      <c r="CU128" s="1089"/>
      <c r="CV128" s="1089"/>
      <c r="CW128" s="1089"/>
      <c r="CX128" s="1089"/>
      <c r="CY128" s="1089"/>
      <c r="CZ128" s="1089"/>
      <c r="DA128" s="1089"/>
      <c r="DB128" s="1089"/>
      <c r="DC128" s="1089"/>
      <c r="DD128" s="1089"/>
      <c r="DE128" s="1089"/>
      <c r="DF128" s="1090"/>
      <c r="DG128" s="1091">
        <v>2554</v>
      </c>
      <c r="DH128" s="1092"/>
      <c r="DI128" s="1092"/>
      <c r="DJ128" s="1092"/>
      <c r="DK128" s="1092"/>
      <c r="DL128" s="1092">
        <v>1418</v>
      </c>
      <c r="DM128" s="1092"/>
      <c r="DN128" s="1092"/>
      <c r="DO128" s="1092"/>
      <c r="DP128" s="1092"/>
      <c r="DQ128" s="1092">
        <v>788</v>
      </c>
      <c r="DR128" s="1092"/>
      <c r="DS128" s="1092"/>
      <c r="DT128" s="1092"/>
      <c r="DU128" s="1092"/>
      <c r="DV128" s="1093">
        <v>0</v>
      </c>
      <c r="DW128" s="1093"/>
      <c r="DX128" s="1093"/>
      <c r="DY128" s="1093"/>
      <c r="DZ128" s="1094"/>
    </row>
    <row r="129" spans="1:131" s="246" customFormat="1" ht="26.25" customHeight="1" x14ac:dyDescent="0.15">
      <c r="A129" s="982" t="s">
        <v>108</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506</v>
      </c>
      <c r="X129" s="1126"/>
      <c r="Y129" s="1126"/>
      <c r="Z129" s="1127"/>
      <c r="AA129" s="1010">
        <v>15664723</v>
      </c>
      <c r="AB129" s="1011"/>
      <c r="AC129" s="1011"/>
      <c r="AD129" s="1011"/>
      <c r="AE129" s="1012"/>
      <c r="AF129" s="1013">
        <v>15123143</v>
      </c>
      <c r="AG129" s="1011"/>
      <c r="AH129" s="1011"/>
      <c r="AI129" s="1011"/>
      <c r="AJ129" s="1012"/>
      <c r="AK129" s="1013">
        <v>14726765</v>
      </c>
      <c r="AL129" s="1011"/>
      <c r="AM129" s="1011"/>
      <c r="AN129" s="1011"/>
      <c r="AO129" s="1012"/>
      <c r="AP129" s="1128"/>
      <c r="AQ129" s="1129"/>
      <c r="AR129" s="1129"/>
      <c r="AS129" s="1129"/>
      <c r="AT129" s="1130"/>
      <c r="AU129" s="284"/>
      <c r="AV129" s="284"/>
      <c r="AW129" s="284"/>
      <c r="AX129" s="1119" t="s">
        <v>507</v>
      </c>
      <c r="AY129" s="1002"/>
      <c r="AZ129" s="1002"/>
      <c r="BA129" s="1002"/>
      <c r="BB129" s="1002"/>
      <c r="BC129" s="1002"/>
      <c r="BD129" s="1002"/>
      <c r="BE129" s="1003"/>
      <c r="BF129" s="1120" t="s">
        <v>508</v>
      </c>
      <c r="BG129" s="1121"/>
      <c r="BH129" s="1121"/>
      <c r="BI129" s="1121"/>
      <c r="BJ129" s="1121"/>
      <c r="BK129" s="1121"/>
      <c r="BL129" s="1122"/>
      <c r="BM129" s="1120">
        <v>17.8</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509</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510</v>
      </c>
      <c r="X130" s="1126"/>
      <c r="Y130" s="1126"/>
      <c r="Z130" s="1127"/>
      <c r="AA130" s="1010">
        <v>2792871</v>
      </c>
      <c r="AB130" s="1011"/>
      <c r="AC130" s="1011"/>
      <c r="AD130" s="1011"/>
      <c r="AE130" s="1012"/>
      <c r="AF130" s="1013">
        <v>2693228</v>
      </c>
      <c r="AG130" s="1011"/>
      <c r="AH130" s="1011"/>
      <c r="AI130" s="1011"/>
      <c r="AJ130" s="1012"/>
      <c r="AK130" s="1013">
        <v>2588842</v>
      </c>
      <c r="AL130" s="1011"/>
      <c r="AM130" s="1011"/>
      <c r="AN130" s="1011"/>
      <c r="AO130" s="1012"/>
      <c r="AP130" s="1128"/>
      <c r="AQ130" s="1129"/>
      <c r="AR130" s="1129"/>
      <c r="AS130" s="1129"/>
      <c r="AT130" s="1130"/>
      <c r="AU130" s="284"/>
      <c r="AV130" s="284"/>
      <c r="AW130" s="284"/>
      <c r="AX130" s="1119" t="s">
        <v>511</v>
      </c>
      <c r="AY130" s="1002"/>
      <c r="AZ130" s="1002"/>
      <c r="BA130" s="1002"/>
      <c r="BB130" s="1002"/>
      <c r="BC130" s="1002"/>
      <c r="BD130" s="1002"/>
      <c r="BE130" s="1003"/>
      <c r="BF130" s="1156">
        <v>4.8</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512</v>
      </c>
      <c r="X131" s="1164"/>
      <c r="Y131" s="1164"/>
      <c r="Z131" s="1165"/>
      <c r="AA131" s="1057">
        <v>12871852</v>
      </c>
      <c r="AB131" s="1036"/>
      <c r="AC131" s="1036"/>
      <c r="AD131" s="1036"/>
      <c r="AE131" s="1037"/>
      <c r="AF131" s="1035">
        <v>12429915</v>
      </c>
      <c r="AG131" s="1036"/>
      <c r="AH131" s="1036"/>
      <c r="AI131" s="1036"/>
      <c r="AJ131" s="1037"/>
      <c r="AK131" s="1035">
        <v>12137923</v>
      </c>
      <c r="AL131" s="1036"/>
      <c r="AM131" s="1036"/>
      <c r="AN131" s="1036"/>
      <c r="AO131" s="1037"/>
      <c r="AP131" s="1166"/>
      <c r="AQ131" s="1167"/>
      <c r="AR131" s="1167"/>
      <c r="AS131" s="1167"/>
      <c r="AT131" s="1168"/>
      <c r="AU131" s="284"/>
      <c r="AV131" s="284"/>
      <c r="AW131" s="284"/>
      <c r="AX131" s="1138" t="s">
        <v>513</v>
      </c>
      <c r="AY131" s="1089"/>
      <c r="AZ131" s="1089"/>
      <c r="BA131" s="1089"/>
      <c r="BB131" s="1089"/>
      <c r="BC131" s="1089"/>
      <c r="BD131" s="1089"/>
      <c r="BE131" s="1090"/>
      <c r="BF131" s="1139" t="s">
        <v>454</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514</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515</v>
      </c>
      <c r="W132" s="1149"/>
      <c r="X132" s="1149"/>
      <c r="Y132" s="1149"/>
      <c r="Z132" s="1150"/>
      <c r="AA132" s="1151">
        <v>4.7487960549999997</v>
      </c>
      <c r="AB132" s="1152"/>
      <c r="AC132" s="1152"/>
      <c r="AD132" s="1152"/>
      <c r="AE132" s="1153"/>
      <c r="AF132" s="1154">
        <v>4.8265977680000001</v>
      </c>
      <c r="AG132" s="1152"/>
      <c r="AH132" s="1152"/>
      <c r="AI132" s="1152"/>
      <c r="AJ132" s="1153"/>
      <c r="AK132" s="1154">
        <v>4.8625946960000004</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516</v>
      </c>
      <c r="W133" s="1132"/>
      <c r="X133" s="1132"/>
      <c r="Y133" s="1132"/>
      <c r="Z133" s="1133"/>
      <c r="AA133" s="1134">
        <v>5</v>
      </c>
      <c r="AB133" s="1135"/>
      <c r="AC133" s="1135"/>
      <c r="AD133" s="1135"/>
      <c r="AE133" s="1136"/>
      <c r="AF133" s="1134">
        <v>4.8</v>
      </c>
      <c r="AG133" s="1135"/>
      <c r="AH133" s="1135"/>
      <c r="AI133" s="1135"/>
      <c r="AJ133" s="1136"/>
      <c r="AK133" s="1134">
        <v>4.8</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X0fFzTXbz8DfxXfurROh9+P6TOWMHn2BFhqyVuBrr4yA0bi09Mg7WJvsRHsfF8JCoFV6ewweV7b73kVQG3peUw==" saltValue="nrDzHwHOexUoWwGC3wREN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DE52" sqref="DE52"/>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R9rM6bFNhHvtIymd7ZGP49d4tEYEz7pdjGRigNp6EqZTnm0pC3hyHniPr/FKAHVThA6Pv0NGp/ByA4LziXhgA==" saltValue="zFnmVKZu6wZioo78FHX+O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yFTujgcmTWwc6NHTtl/UvoyGfSAeO1TZVUbkaTPX3zPqY06nC9KAjJYPjbGO34jzcONR+2KMkZVWXcBK/8Lpxg==" saltValue="TW4ZSjkJ5wOd3n+djCm4u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520</v>
      </c>
      <c r="AP7" s="303"/>
      <c r="AQ7" s="304" t="s">
        <v>521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522</v>
      </c>
      <c r="AQ8" s="310" t="s">
        <v>523</v>
      </c>
      <c r="AR8" s="311" t="s">
        <v>524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525</v>
      </c>
      <c r="AL9" s="1175"/>
      <c r="AM9" s="1175"/>
      <c r="AN9" s="1176"/>
      <c r="AO9" s="312">
        <v>4849466</v>
      </c>
      <c r="AP9" s="312">
        <v>134726</v>
      </c>
      <c r="AQ9" s="313">
        <v>90414</v>
      </c>
      <c r="AR9" s="314">
        <v>49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526</v>
      </c>
      <c r="AL10" s="1175"/>
      <c r="AM10" s="1175"/>
      <c r="AN10" s="1176"/>
      <c r="AO10" s="315">
        <v>18446</v>
      </c>
      <c r="AP10" s="315">
        <v>512</v>
      </c>
      <c r="AQ10" s="316">
        <v>7325</v>
      </c>
      <c r="AR10" s="317">
        <v>-93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527</v>
      </c>
      <c r="AL11" s="1175"/>
      <c r="AM11" s="1175"/>
      <c r="AN11" s="1176"/>
      <c r="AO11" s="315">
        <v>616</v>
      </c>
      <c r="AP11" s="315">
        <v>17</v>
      </c>
      <c r="AQ11" s="316">
        <v>9426</v>
      </c>
      <c r="AR11" s="317">
        <v>-99.8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528</v>
      </c>
      <c r="AL12" s="1175"/>
      <c r="AM12" s="1175"/>
      <c r="AN12" s="1176"/>
      <c r="AO12" s="315">
        <v>41277</v>
      </c>
      <c r="AP12" s="315">
        <v>1147</v>
      </c>
      <c r="AQ12" s="316">
        <v>1167</v>
      </c>
      <c r="AR12" s="317">
        <v>-1.7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529</v>
      </c>
      <c r="AL13" s="1175"/>
      <c r="AM13" s="1175"/>
      <c r="AN13" s="1176"/>
      <c r="AO13" s="315" t="s">
        <v>530</v>
      </c>
      <c r="AP13" s="315" t="s">
        <v>530</v>
      </c>
      <c r="AQ13" s="316">
        <v>3</v>
      </c>
      <c r="AR13" s="317" t="s">
        <v>530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531</v>
      </c>
      <c r="AL14" s="1175"/>
      <c r="AM14" s="1175"/>
      <c r="AN14" s="1176"/>
      <c r="AO14" s="315">
        <v>223488</v>
      </c>
      <c r="AP14" s="315">
        <v>6209</v>
      </c>
      <c r="AQ14" s="316">
        <v>4078</v>
      </c>
      <c r="AR14" s="317">
        <v>52.3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532</v>
      </c>
      <c r="AL15" s="1175"/>
      <c r="AM15" s="1175"/>
      <c r="AN15" s="1176"/>
      <c r="AO15" s="315">
        <v>4678</v>
      </c>
      <c r="AP15" s="315">
        <v>130</v>
      </c>
      <c r="AQ15" s="316">
        <v>2195</v>
      </c>
      <c r="AR15" s="317">
        <v>-94.1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533</v>
      </c>
      <c r="AL16" s="1178"/>
      <c r="AM16" s="1178"/>
      <c r="AN16" s="1179"/>
      <c r="AO16" s="315">
        <v>-460276</v>
      </c>
      <c r="AP16" s="315">
        <v>-12787</v>
      </c>
      <c r="AQ16" s="316">
        <v>-8893</v>
      </c>
      <c r="AR16" s="317">
        <v>43.8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189</v>
      </c>
      <c r="AL17" s="1178"/>
      <c r="AM17" s="1178"/>
      <c r="AN17" s="1179"/>
      <c r="AO17" s="315">
        <v>4677695</v>
      </c>
      <c r="AP17" s="315">
        <v>129954</v>
      </c>
      <c r="AQ17" s="316">
        <v>105714</v>
      </c>
      <c r="AR17" s="317">
        <v>22.9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535</v>
      </c>
      <c r="AP20" s="323" t="s">
        <v>536</v>
      </c>
      <c r="AQ20" s="324" t="s">
        <v>537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538</v>
      </c>
      <c r="AL21" s="1170"/>
      <c r="AM21" s="1170"/>
      <c r="AN21" s="1171"/>
      <c r="AO21" s="327">
        <v>13.28</v>
      </c>
      <c r="AP21" s="328">
        <v>10.07</v>
      </c>
      <c r="AQ21" s="329">
        <v>3.21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539</v>
      </c>
      <c r="AL22" s="1170"/>
      <c r="AM22" s="1170"/>
      <c r="AN22" s="1171"/>
      <c r="AO22" s="332">
        <v>100.6</v>
      </c>
      <c r="AP22" s="333">
        <v>97.6</v>
      </c>
      <c r="AQ22" s="334">
        <v>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540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541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520</v>
      </c>
      <c r="AP30" s="303"/>
      <c r="AQ30" s="304" t="s">
        <v>521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522</v>
      </c>
      <c r="AQ31" s="310" t="s">
        <v>523</v>
      </c>
      <c r="AR31" s="311" t="s">
        <v>524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543</v>
      </c>
      <c r="AL32" s="1186"/>
      <c r="AM32" s="1186"/>
      <c r="AN32" s="1187"/>
      <c r="AO32" s="342">
        <v>2925705</v>
      </c>
      <c r="AP32" s="342">
        <v>81281</v>
      </c>
      <c r="AQ32" s="343">
        <v>67110</v>
      </c>
      <c r="AR32" s="344">
        <v>21.1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544</v>
      </c>
      <c r="AL33" s="1186"/>
      <c r="AM33" s="1186"/>
      <c r="AN33" s="1187"/>
      <c r="AO33" s="342" t="s">
        <v>530</v>
      </c>
      <c r="AP33" s="342" t="s">
        <v>530</v>
      </c>
      <c r="AQ33" s="343" t="s">
        <v>530</v>
      </c>
      <c r="AR33" s="344" t="s">
        <v>530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545</v>
      </c>
      <c r="AL34" s="1186"/>
      <c r="AM34" s="1186"/>
      <c r="AN34" s="1187"/>
      <c r="AO34" s="342" t="s">
        <v>530</v>
      </c>
      <c r="AP34" s="342" t="s">
        <v>530</v>
      </c>
      <c r="AQ34" s="343">
        <v>6</v>
      </c>
      <c r="AR34" s="344" t="s">
        <v>530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546</v>
      </c>
      <c r="AL35" s="1186"/>
      <c r="AM35" s="1186"/>
      <c r="AN35" s="1187"/>
      <c r="AO35" s="342">
        <v>368049</v>
      </c>
      <c r="AP35" s="342">
        <v>10225</v>
      </c>
      <c r="AQ35" s="343">
        <v>17795</v>
      </c>
      <c r="AR35" s="344">
        <v>-42.5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547</v>
      </c>
      <c r="AL36" s="1186"/>
      <c r="AM36" s="1186"/>
      <c r="AN36" s="1187"/>
      <c r="AO36" s="342" t="s">
        <v>530</v>
      </c>
      <c r="AP36" s="342" t="s">
        <v>530</v>
      </c>
      <c r="AQ36" s="343">
        <v>2500</v>
      </c>
      <c r="AR36" s="344" t="s">
        <v>530</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548</v>
      </c>
      <c r="AL37" s="1186"/>
      <c r="AM37" s="1186"/>
      <c r="AN37" s="1187"/>
      <c r="AO37" s="342">
        <v>6601</v>
      </c>
      <c r="AP37" s="342">
        <v>183</v>
      </c>
      <c r="AQ37" s="343">
        <v>1001</v>
      </c>
      <c r="AR37" s="344">
        <v>-81.7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549</v>
      </c>
      <c r="AL38" s="1189"/>
      <c r="AM38" s="1189"/>
      <c r="AN38" s="1190"/>
      <c r="AO38" s="345" t="s">
        <v>530</v>
      </c>
      <c r="AP38" s="345" t="s">
        <v>530</v>
      </c>
      <c r="AQ38" s="346">
        <v>4</v>
      </c>
      <c r="AR38" s="334" t="s">
        <v>530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550</v>
      </c>
      <c r="AL39" s="1189"/>
      <c r="AM39" s="1189"/>
      <c r="AN39" s="1190"/>
      <c r="AO39" s="342">
        <v>-121295</v>
      </c>
      <c r="AP39" s="342">
        <v>-3370</v>
      </c>
      <c r="AQ39" s="343">
        <v>-3748</v>
      </c>
      <c r="AR39" s="344">
        <v>-10.1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551</v>
      </c>
      <c r="AL40" s="1186"/>
      <c r="AM40" s="1186"/>
      <c r="AN40" s="1187"/>
      <c r="AO40" s="342">
        <v>-2588842</v>
      </c>
      <c r="AP40" s="342">
        <v>-71922</v>
      </c>
      <c r="AQ40" s="343">
        <v>-58908</v>
      </c>
      <c r="AR40" s="344">
        <v>22.1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300</v>
      </c>
      <c r="AL41" s="1192"/>
      <c r="AM41" s="1192"/>
      <c r="AN41" s="1193"/>
      <c r="AO41" s="342">
        <v>590218</v>
      </c>
      <c r="AP41" s="342">
        <v>16397</v>
      </c>
      <c r="AQ41" s="343">
        <v>25761</v>
      </c>
      <c r="AR41" s="344">
        <v>-36.299999999999997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520</v>
      </c>
      <c r="AN49" s="1182" t="s">
        <v>555</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556</v>
      </c>
      <c r="AO50" s="359" t="s">
        <v>557</v>
      </c>
      <c r="AP50" s="360" t="s">
        <v>558</v>
      </c>
      <c r="AQ50" s="361" t="s">
        <v>559</v>
      </c>
      <c r="AR50" s="362" t="s">
        <v>560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561</v>
      </c>
      <c r="AL51" s="355"/>
      <c r="AM51" s="363">
        <v>4462760</v>
      </c>
      <c r="AN51" s="364">
        <v>115487</v>
      </c>
      <c r="AO51" s="365">
        <v>47.6</v>
      </c>
      <c r="AP51" s="366">
        <v>106614</v>
      </c>
      <c r="AQ51" s="367">
        <v>17.2</v>
      </c>
      <c r="AR51" s="368">
        <v>30.4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562</v>
      </c>
      <c r="AM52" s="371">
        <v>2225477</v>
      </c>
      <c r="AN52" s="372">
        <v>57591</v>
      </c>
      <c r="AO52" s="373">
        <v>74.099999999999994</v>
      </c>
      <c r="AP52" s="374">
        <v>45545</v>
      </c>
      <c r="AQ52" s="375">
        <v>20.7</v>
      </c>
      <c r="AR52" s="376">
        <v>53.4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563</v>
      </c>
      <c r="AL53" s="355"/>
      <c r="AM53" s="363">
        <v>3977766</v>
      </c>
      <c r="AN53" s="364">
        <v>104464</v>
      </c>
      <c r="AO53" s="365">
        <v>-9.5</v>
      </c>
      <c r="AP53" s="366">
        <v>85459</v>
      </c>
      <c r="AQ53" s="367">
        <v>-19.8</v>
      </c>
      <c r="AR53" s="368">
        <v>10.3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562</v>
      </c>
      <c r="AM54" s="371">
        <v>1809934</v>
      </c>
      <c r="AN54" s="372">
        <v>47532</v>
      </c>
      <c r="AO54" s="373">
        <v>-17.5</v>
      </c>
      <c r="AP54" s="374">
        <v>44378</v>
      </c>
      <c r="AQ54" s="375">
        <v>-2.6</v>
      </c>
      <c r="AR54" s="376">
        <v>-14.9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564</v>
      </c>
      <c r="AL55" s="355"/>
      <c r="AM55" s="363">
        <v>2740649</v>
      </c>
      <c r="AN55" s="364">
        <v>73074</v>
      </c>
      <c r="AO55" s="365">
        <v>-30</v>
      </c>
      <c r="AP55" s="366">
        <v>83280</v>
      </c>
      <c r="AQ55" s="367">
        <v>-2.5</v>
      </c>
      <c r="AR55" s="368">
        <v>-27.5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562</v>
      </c>
      <c r="AM56" s="371">
        <v>1579360</v>
      </c>
      <c r="AN56" s="372">
        <v>42111</v>
      </c>
      <c r="AO56" s="373">
        <v>-11.4</v>
      </c>
      <c r="AP56" s="374">
        <v>43123</v>
      </c>
      <c r="AQ56" s="375">
        <v>-2.8</v>
      </c>
      <c r="AR56" s="376">
        <v>-8.6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565</v>
      </c>
      <c r="AL57" s="355"/>
      <c r="AM57" s="363">
        <v>3853520</v>
      </c>
      <c r="AN57" s="364">
        <v>104647</v>
      </c>
      <c r="AO57" s="365">
        <v>43.2</v>
      </c>
      <c r="AP57" s="366">
        <v>88968</v>
      </c>
      <c r="AQ57" s="367">
        <v>6.8</v>
      </c>
      <c r="AR57" s="368">
        <v>36.4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562</v>
      </c>
      <c r="AM58" s="371">
        <v>1992613</v>
      </c>
      <c r="AN58" s="372">
        <v>54112</v>
      </c>
      <c r="AO58" s="373">
        <v>28.5</v>
      </c>
      <c r="AP58" s="374">
        <v>45482</v>
      </c>
      <c r="AQ58" s="375">
        <v>5.5</v>
      </c>
      <c r="AR58" s="376">
        <v>23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566</v>
      </c>
      <c r="AL59" s="355"/>
      <c r="AM59" s="363">
        <v>2796819</v>
      </c>
      <c r="AN59" s="364">
        <v>77700</v>
      </c>
      <c r="AO59" s="365">
        <v>-25.8</v>
      </c>
      <c r="AP59" s="366">
        <v>85173</v>
      </c>
      <c r="AQ59" s="367">
        <v>-4.3</v>
      </c>
      <c r="AR59" s="368">
        <v>-21.5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562</v>
      </c>
      <c r="AM60" s="371">
        <v>1925565</v>
      </c>
      <c r="AN60" s="372">
        <v>53495</v>
      </c>
      <c r="AO60" s="373">
        <v>-1.1000000000000001</v>
      </c>
      <c r="AP60" s="374">
        <v>43913</v>
      </c>
      <c r="AQ60" s="375">
        <v>-3.4</v>
      </c>
      <c r="AR60" s="376">
        <v>2.2999999999999998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567</v>
      </c>
      <c r="AL61" s="377"/>
      <c r="AM61" s="378">
        <v>3566303</v>
      </c>
      <c r="AN61" s="379">
        <v>95074</v>
      </c>
      <c r="AO61" s="380">
        <v>5.0999999999999996</v>
      </c>
      <c r="AP61" s="381">
        <v>89899</v>
      </c>
      <c r="AQ61" s="382">
        <v>-0.5</v>
      </c>
      <c r="AR61" s="368">
        <v>5.6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562</v>
      </c>
      <c r="AM62" s="371">
        <v>1906590</v>
      </c>
      <c r="AN62" s="372">
        <v>50968</v>
      </c>
      <c r="AO62" s="373">
        <v>14.5</v>
      </c>
      <c r="AP62" s="374">
        <v>44488</v>
      </c>
      <c r="AQ62" s="375">
        <v>3.5</v>
      </c>
      <c r="AR62" s="376">
        <v>11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NTwAjd8QTSv/tEStl4T1KlSvV+yH5zgelCGCRLdZKvgYCqmlBe0+/5CdUERQzyIuXBV26zO4iJe8TFplimBUEg==" saltValue="zFRUCHZwNOrkiwLB+d8H0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election activeCell="AE94" sqref="AE94"/>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PbdnRoB7dXEgarMrfuj/cWE5JzgSpTmfGuzsbfGeXfQXkYajDA4NzNbIPeFwi7xX8jo8hvD5wav1ncEohKyng==" saltValue="ylQgCn1N+R0+Qv35Dz5a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CM80" sqref="CM80"/>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28lXDR/rshmZ+5oa7r8v0XExCoUkZ6tIFKi0IcK2QAiUp6rXPA+q/H+0+eZXeIycVLD147v39l1bukzuyKFsqQ==" saltValue="VqO8k7QJwW2prmCmlBzz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194" t="s">
        <v>3</v>
      </c>
      <c r="D47" s="1194"/>
      <c r="E47" s="1195"/>
      <c r="F47" s="11">
        <v>36.17</v>
      </c>
      <c r="G47" s="12">
        <v>41.23</v>
      </c>
      <c r="H47" s="12">
        <v>38.15</v>
      </c>
      <c r="I47" s="12">
        <v>40.82</v>
      </c>
      <c r="J47" s="13">
        <v>40.68</v>
      </c>
    </row>
    <row r="48" spans="2:10" ht="57.75" customHeight="1" x14ac:dyDescent="0.15">
      <c r="B48" s="14"/>
      <c r="C48" s="1196" t="s">
        <v>4</v>
      </c>
      <c r="D48" s="1196"/>
      <c r="E48" s="1197"/>
      <c r="F48" s="15">
        <v>6.93</v>
      </c>
      <c r="G48" s="16">
        <v>6.68</v>
      </c>
      <c r="H48" s="16">
        <v>6.24</v>
      </c>
      <c r="I48" s="16">
        <v>9.15</v>
      </c>
      <c r="J48" s="17">
        <v>6.97</v>
      </c>
    </row>
    <row r="49" spans="2:10" ht="57.75" customHeight="1" thickBot="1" x14ac:dyDescent="0.2">
      <c r="B49" s="18"/>
      <c r="C49" s="1198" t="s">
        <v>5</v>
      </c>
      <c r="D49" s="1198"/>
      <c r="E49" s="1199"/>
      <c r="F49" s="19">
        <v>0.1</v>
      </c>
      <c r="G49" s="20" t="s">
        <v>576</v>
      </c>
      <c r="H49" s="20" t="s">
        <v>577</v>
      </c>
      <c r="I49" s="20">
        <v>0.75</v>
      </c>
      <c r="J49" s="21" t="s">
        <v>578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2bujK+Va67OYM0XscWn50daGQui1m9cAeclF6b75dHSLC0nufh0BE+jn3be2wFDsBUw1EnAW2FOZ3fTjUz8hWA==" saltValue="p5i843l3U7n41G8W7WJd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206" t="s">
        <v>579</v>
      </c>
      <c r="D34" s="1206"/>
      <c r="E34" s="1207"/>
      <c r="F34" s="32">
        <v>10.51</v>
      </c>
      <c r="G34" s="33">
        <v>10.82</v>
      </c>
      <c r="H34" s="33">
        <v>10.87</v>
      </c>
      <c r="I34" s="33">
        <v>9.39</v>
      </c>
      <c r="J34" s="34">
        <v>8.66</v>
      </c>
      <c r="K34" s="22"/>
      <c r="L34" s="22"/>
      <c r="M34" s="22"/>
      <c r="N34" s="22"/>
      <c r="O34" s="22"/>
      <c r="P34" s="22"/>
    </row>
    <row r="35" spans="1:16" ht="39" customHeight="1" x14ac:dyDescent="0.15">
      <c r="A35" s="22"/>
      <c r="B35" s="35"/>
      <c r="C35" s="1200" t="s">
        <v>580</v>
      </c>
      <c r="D35" s="1201"/>
      <c r="E35" s="1202"/>
      <c r="F35" s="36">
        <v>6.93</v>
      </c>
      <c r="G35" s="37">
        <v>6.68</v>
      </c>
      <c r="H35" s="37">
        <v>6.24</v>
      </c>
      <c r="I35" s="37">
        <v>9.14</v>
      </c>
      <c r="J35" s="38">
        <v>6.97</v>
      </c>
      <c r="K35" s="22"/>
      <c r="L35" s="22"/>
      <c r="M35" s="22"/>
      <c r="N35" s="22"/>
      <c r="O35" s="22"/>
      <c r="P35" s="22"/>
    </row>
    <row r="36" spans="1:16" ht="39" customHeight="1" x14ac:dyDescent="0.15">
      <c r="A36" s="22"/>
      <c r="B36" s="35"/>
      <c r="C36" s="1200" t="s">
        <v>581</v>
      </c>
      <c r="D36" s="1201"/>
      <c r="E36" s="1202"/>
      <c r="F36" s="36">
        <v>3.08</v>
      </c>
      <c r="G36" s="37">
        <v>3.29</v>
      </c>
      <c r="H36" s="37">
        <v>3.72</v>
      </c>
      <c r="I36" s="37">
        <v>4.03</v>
      </c>
      <c r="J36" s="38">
        <v>4.1500000000000004</v>
      </c>
      <c r="K36" s="22"/>
      <c r="L36" s="22"/>
      <c r="M36" s="22"/>
      <c r="N36" s="22"/>
      <c r="O36" s="22"/>
      <c r="P36" s="22"/>
    </row>
    <row r="37" spans="1:16" ht="39" customHeight="1" x14ac:dyDescent="0.15">
      <c r="A37" s="22"/>
      <c r="B37" s="35"/>
      <c r="C37" s="1200" t="s">
        <v>582</v>
      </c>
      <c r="D37" s="1201"/>
      <c r="E37" s="1202"/>
      <c r="F37" s="36">
        <v>0.71</v>
      </c>
      <c r="G37" s="37">
        <v>0.93</v>
      </c>
      <c r="H37" s="37">
        <v>1.91</v>
      </c>
      <c r="I37" s="37">
        <v>3.02</v>
      </c>
      <c r="J37" s="38">
        <v>3.27</v>
      </c>
      <c r="K37" s="22"/>
      <c r="L37" s="22"/>
      <c r="M37" s="22"/>
      <c r="N37" s="22"/>
      <c r="O37" s="22"/>
      <c r="P37" s="22"/>
    </row>
    <row r="38" spans="1:16" ht="39" customHeight="1" x14ac:dyDescent="0.15">
      <c r="A38" s="22"/>
      <c r="B38" s="35"/>
      <c r="C38" s="1200" t="s">
        <v>583</v>
      </c>
      <c r="D38" s="1201"/>
      <c r="E38" s="1202"/>
      <c r="F38" s="36">
        <v>1.6</v>
      </c>
      <c r="G38" s="37">
        <v>0.76</v>
      </c>
      <c r="H38" s="37">
        <v>0.77</v>
      </c>
      <c r="I38" s="37">
        <v>0.76</v>
      </c>
      <c r="J38" s="38">
        <v>0.28999999999999998</v>
      </c>
      <c r="K38" s="22"/>
      <c r="L38" s="22"/>
      <c r="M38" s="22"/>
      <c r="N38" s="22"/>
      <c r="O38" s="22"/>
      <c r="P38" s="22"/>
    </row>
    <row r="39" spans="1:16" ht="39" customHeight="1" x14ac:dyDescent="0.15">
      <c r="A39" s="22"/>
      <c r="B39" s="35"/>
      <c r="C39" s="1200" t="s">
        <v>584</v>
      </c>
      <c r="D39" s="1201"/>
      <c r="E39" s="1202"/>
      <c r="F39" s="36">
        <v>0.12</v>
      </c>
      <c r="G39" s="37">
        <v>0.12</v>
      </c>
      <c r="H39" s="37">
        <v>0.06</v>
      </c>
      <c r="I39" s="37">
        <v>0.24</v>
      </c>
      <c r="J39" s="38">
        <v>0.24</v>
      </c>
      <c r="K39" s="22"/>
      <c r="L39" s="22"/>
      <c r="M39" s="22"/>
      <c r="N39" s="22"/>
      <c r="O39" s="22"/>
      <c r="P39" s="22"/>
    </row>
    <row r="40" spans="1:16" ht="39" customHeight="1" x14ac:dyDescent="0.15">
      <c r="A40" s="22"/>
      <c r="B40" s="35"/>
      <c r="C40" s="1200" t="s">
        <v>585</v>
      </c>
      <c r="D40" s="1201"/>
      <c r="E40" s="1202"/>
      <c r="F40" s="36">
        <v>0.03</v>
      </c>
      <c r="G40" s="37">
        <v>0.03</v>
      </c>
      <c r="H40" s="37">
        <v>0.01</v>
      </c>
      <c r="I40" s="37">
        <v>0.05</v>
      </c>
      <c r="J40" s="38">
        <v>0.1</v>
      </c>
      <c r="K40" s="22"/>
      <c r="L40" s="22"/>
      <c r="M40" s="22"/>
      <c r="N40" s="22"/>
      <c r="O40" s="22"/>
      <c r="P40" s="22"/>
    </row>
    <row r="41" spans="1:16" ht="39" customHeight="1" x14ac:dyDescent="0.15">
      <c r="A41" s="22"/>
      <c r="B41" s="35"/>
      <c r="C41" s="1200" t="s">
        <v>586</v>
      </c>
      <c r="D41" s="1201"/>
      <c r="E41" s="1202"/>
      <c r="F41" s="36">
        <v>0</v>
      </c>
      <c r="G41" s="37">
        <v>0.02</v>
      </c>
      <c r="H41" s="37">
        <v>0.06</v>
      </c>
      <c r="I41" s="37">
        <v>0.14000000000000001</v>
      </c>
      <c r="J41" s="38">
        <v>0.08</v>
      </c>
      <c r="K41" s="22"/>
      <c r="L41" s="22"/>
      <c r="M41" s="22"/>
      <c r="N41" s="22"/>
      <c r="O41" s="22"/>
      <c r="P41" s="22"/>
    </row>
    <row r="42" spans="1:16" ht="39" customHeight="1" x14ac:dyDescent="0.15">
      <c r="A42" s="22"/>
      <c r="B42" s="39"/>
      <c r="C42" s="1200" t="s">
        <v>587</v>
      </c>
      <c r="D42" s="1201"/>
      <c r="E42" s="1202"/>
      <c r="F42" s="36" t="s">
        <v>530</v>
      </c>
      <c r="G42" s="37" t="s">
        <v>530</v>
      </c>
      <c r="H42" s="37" t="s">
        <v>530</v>
      </c>
      <c r="I42" s="37" t="s">
        <v>530</v>
      </c>
      <c r="J42" s="38" t="s">
        <v>530</v>
      </c>
      <c r="K42" s="22"/>
      <c r="L42" s="22"/>
      <c r="M42" s="22"/>
      <c r="N42" s="22"/>
      <c r="O42" s="22"/>
      <c r="P42" s="22"/>
    </row>
    <row r="43" spans="1:16" ht="39" customHeight="1" thickBot="1" x14ac:dyDescent="0.2">
      <c r="A43" s="22"/>
      <c r="B43" s="40"/>
      <c r="C43" s="1203" t="s">
        <v>588</v>
      </c>
      <c r="D43" s="1204"/>
      <c r="E43" s="1205"/>
      <c r="F43" s="41">
        <v>0.13</v>
      </c>
      <c r="G43" s="42">
        <v>0.19</v>
      </c>
      <c r="H43" s="42">
        <v>0.23</v>
      </c>
      <c r="I43" s="42">
        <v>0.17</v>
      </c>
      <c r="J43" s="43">
        <v>0.12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dw7aGolOr9BP77TQSk6lOeaNzyOMi3Y2tRPXNhbUSKh7tA7sD91K5WfrrZ2pbIQ5DdZzDjELdJkKQ315nRA2Q==" saltValue="+nKJPxy+UDJPMGQVJoGi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O49" sqref="O4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3902</v>
      </c>
      <c r="L45" s="60">
        <v>3416</v>
      </c>
      <c r="M45" s="60">
        <v>3194</v>
      </c>
      <c r="N45" s="60">
        <v>3054</v>
      </c>
      <c r="O45" s="61">
        <v>2926</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530</v>
      </c>
      <c r="L46" s="64" t="s">
        <v>530</v>
      </c>
      <c r="M46" s="64" t="s">
        <v>530</v>
      </c>
      <c r="N46" s="64" t="s">
        <v>530</v>
      </c>
      <c r="O46" s="65" t="s">
        <v>530</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530</v>
      </c>
      <c r="L47" s="64" t="s">
        <v>530</v>
      </c>
      <c r="M47" s="64" t="s">
        <v>530</v>
      </c>
      <c r="N47" s="64" t="s">
        <v>530</v>
      </c>
      <c r="O47" s="65" t="s">
        <v>530</v>
      </c>
      <c r="P47" s="48"/>
      <c r="Q47" s="48"/>
      <c r="R47" s="48"/>
      <c r="S47" s="48"/>
      <c r="T47" s="48"/>
      <c r="U47" s="48"/>
    </row>
    <row r="48" spans="1:21" ht="30.75" customHeight="1" x14ac:dyDescent="0.15">
      <c r="A48" s="48"/>
      <c r="B48" s="1210"/>
      <c r="C48" s="1211"/>
      <c r="D48" s="62"/>
      <c r="E48" s="1216" t="s">
        <v>15</v>
      </c>
      <c r="F48" s="1216"/>
      <c r="G48" s="1216"/>
      <c r="H48" s="1216"/>
      <c r="I48" s="1216"/>
      <c r="J48" s="1217"/>
      <c r="K48" s="63">
        <v>317</v>
      </c>
      <c r="L48" s="64">
        <v>347</v>
      </c>
      <c r="M48" s="64">
        <v>342</v>
      </c>
      <c r="N48" s="64">
        <v>369</v>
      </c>
      <c r="O48" s="65">
        <v>368</v>
      </c>
      <c r="P48" s="48"/>
      <c r="Q48" s="48"/>
      <c r="R48" s="48"/>
      <c r="S48" s="48"/>
      <c r="T48" s="48"/>
      <c r="U48" s="48"/>
    </row>
    <row r="49" spans="1:21" ht="30.75" customHeight="1" x14ac:dyDescent="0.15">
      <c r="A49" s="48"/>
      <c r="B49" s="1210"/>
      <c r="C49" s="1211"/>
      <c r="D49" s="62"/>
      <c r="E49" s="1216" t="s">
        <v>16</v>
      </c>
      <c r="F49" s="1216"/>
      <c r="G49" s="1216"/>
      <c r="H49" s="1216"/>
      <c r="I49" s="1216"/>
      <c r="J49" s="1217"/>
      <c r="K49" s="63" t="s">
        <v>530</v>
      </c>
      <c r="L49" s="64" t="s">
        <v>530</v>
      </c>
      <c r="M49" s="64" t="s">
        <v>530</v>
      </c>
      <c r="N49" s="64" t="s">
        <v>530</v>
      </c>
      <c r="O49" s="65" t="s">
        <v>530</v>
      </c>
      <c r="P49" s="48"/>
      <c r="Q49" s="48"/>
      <c r="R49" s="48"/>
      <c r="S49" s="48"/>
      <c r="T49" s="48"/>
      <c r="U49" s="48"/>
    </row>
    <row r="50" spans="1:21" ht="30.75" customHeight="1" x14ac:dyDescent="0.15">
      <c r="A50" s="48"/>
      <c r="B50" s="1210"/>
      <c r="C50" s="1211"/>
      <c r="D50" s="62"/>
      <c r="E50" s="1216" t="s">
        <v>17</v>
      </c>
      <c r="F50" s="1216"/>
      <c r="G50" s="1216"/>
      <c r="H50" s="1216"/>
      <c r="I50" s="1216"/>
      <c r="J50" s="1217"/>
      <c r="K50" s="63">
        <v>26</v>
      </c>
      <c r="L50" s="64">
        <v>15</v>
      </c>
      <c r="M50" s="64">
        <v>8</v>
      </c>
      <c r="N50" s="64">
        <v>8</v>
      </c>
      <c r="O50" s="65">
        <v>7</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530</v>
      </c>
      <c r="L51" s="64" t="s">
        <v>530</v>
      </c>
      <c r="M51" s="64" t="s">
        <v>530</v>
      </c>
      <c r="N51" s="64" t="s">
        <v>530</v>
      </c>
      <c r="O51" s="65" t="s">
        <v>530</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3497</v>
      </c>
      <c r="L52" s="64">
        <v>3106</v>
      </c>
      <c r="M52" s="64">
        <v>2933</v>
      </c>
      <c r="N52" s="64">
        <v>2830</v>
      </c>
      <c r="O52" s="65">
        <v>2710</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748</v>
      </c>
      <c r="L53" s="69">
        <v>672</v>
      </c>
      <c r="M53" s="69">
        <v>611</v>
      </c>
      <c r="N53" s="69">
        <v>601</v>
      </c>
      <c r="O53" s="70">
        <v>591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589</v>
      </c>
      <c r="L56" s="80" t="s">
        <v>590</v>
      </c>
      <c r="M56" s="80" t="s">
        <v>591</v>
      </c>
      <c r="N56" s="80" t="s">
        <v>592</v>
      </c>
      <c r="O56" s="81" t="s">
        <v>593</v>
      </c>
      <c r="P56" s="48"/>
      <c r="Q56" s="48"/>
      <c r="R56" s="48"/>
      <c r="S56" s="48"/>
      <c r="T56" s="48"/>
      <c r="U56" s="48"/>
    </row>
    <row r="57" spans="1:21" ht="31.5" customHeight="1" x14ac:dyDescent="0.15">
      <c r="B57" s="1224" t="s">
        <v>25</v>
      </c>
      <c r="C57" s="1225"/>
      <c r="D57" s="1228" t="s">
        <v>26</v>
      </c>
      <c r="E57" s="1229"/>
      <c r="F57" s="1229"/>
      <c r="G57" s="1229"/>
      <c r="H57" s="1229"/>
      <c r="I57" s="1229"/>
      <c r="J57" s="1230"/>
      <c r="K57" s="82"/>
      <c r="L57" s="83"/>
      <c r="M57" s="83"/>
      <c r="N57" s="83"/>
      <c r="O57" s="84"/>
    </row>
    <row r="58" spans="1:21" ht="31.5" customHeight="1" thickBot="1" x14ac:dyDescent="0.2">
      <c r="B58" s="1226"/>
      <c r="C58" s="1227"/>
      <c r="D58" s="1231" t="s">
        <v>27</v>
      </c>
      <c r="E58" s="1232"/>
      <c r="F58" s="1232"/>
      <c r="G58" s="1232"/>
      <c r="H58" s="1232"/>
      <c r="I58" s="1232"/>
      <c r="J58" s="1233"/>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zzg0mg46yVh+wk/6/YqVbOS4OjOzEH0+z/J5omp3l+EbnxhiCqZ1K7YK/NQ7abTbgsi8ArsNRXYnyamYx34Aw==" saltValue="B7PcEKf+L6mGl/FUBwqIm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S50" sqref="S50"/>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571</v>
      </c>
      <c r="J40" s="99" t="s">
        <v>572</v>
      </c>
      <c r="K40" s="99" t="s">
        <v>573</v>
      </c>
      <c r="L40" s="99" t="s">
        <v>574</v>
      </c>
      <c r="M40" s="100" t="s">
        <v>575</v>
      </c>
    </row>
    <row r="41" spans="2:13" ht="27.75" customHeight="1" x14ac:dyDescent="0.15">
      <c r="B41" s="1234" t="s">
        <v>30</v>
      </c>
      <c r="C41" s="1235"/>
      <c r="D41" s="101"/>
      <c r="E41" s="1240" t="s">
        <v>31</v>
      </c>
      <c r="F41" s="1240"/>
      <c r="G41" s="1240"/>
      <c r="H41" s="1241"/>
      <c r="I41" s="102">
        <v>27163</v>
      </c>
      <c r="J41" s="103">
        <v>26380</v>
      </c>
      <c r="K41" s="103">
        <v>24696</v>
      </c>
      <c r="L41" s="103">
        <v>23247</v>
      </c>
      <c r="M41" s="104">
        <v>21954</v>
      </c>
    </row>
    <row r="42" spans="2:13" ht="27.75" customHeight="1" x14ac:dyDescent="0.15">
      <c r="B42" s="1236"/>
      <c r="C42" s="1237"/>
      <c r="D42" s="105"/>
      <c r="E42" s="1242" t="s">
        <v>32</v>
      </c>
      <c r="F42" s="1242"/>
      <c r="G42" s="1242"/>
      <c r="H42" s="1243"/>
      <c r="I42" s="106">
        <v>46</v>
      </c>
      <c r="J42" s="107">
        <v>32</v>
      </c>
      <c r="K42" s="107">
        <v>25</v>
      </c>
      <c r="L42" s="107">
        <v>17</v>
      </c>
      <c r="M42" s="108">
        <v>11</v>
      </c>
    </row>
    <row r="43" spans="2:13" ht="27.75" customHeight="1" x14ac:dyDescent="0.15">
      <c r="B43" s="1236"/>
      <c r="C43" s="1237"/>
      <c r="D43" s="105"/>
      <c r="E43" s="1242" t="s">
        <v>33</v>
      </c>
      <c r="F43" s="1242"/>
      <c r="G43" s="1242"/>
      <c r="H43" s="1243"/>
      <c r="I43" s="106">
        <v>4135</v>
      </c>
      <c r="J43" s="107">
        <v>4017</v>
      </c>
      <c r="K43" s="107">
        <v>3834</v>
      </c>
      <c r="L43" s="107">
        <v>3733</v>
      </c>
      <c r="M43" s="108">
        <v>3446</v>
      </c>
    </row>
    <row r="44" spans="2:13" ht="27.75" customHeight="1" x14ac:dyDescent="0.15">
      <c r="B44" s="1236"/>
      <c r="C44" s="1237"/>
      <c r="D44" s="105"/>
      <c r="E44" s="1242" t="s">
        <v>34</v>
      </c>
      <c r="F44" s="1242"/>
      <c r="G44" s="1242"/>
      <c r="H44" s="1243"/>
      <c r="I44" s="106" t="s">
        <v>530</v>
      </c>
      <c r="J44" s="107" t="s">
        <v>530</v>
      </c>
      <c r="K44" s="107" t="s">
        <v>530</v>
      </c>
      <c r="L44" s="107" t="s">
        <v>530</v>
      </c>
      <c r="M44" s="108" t="s">
        <v>530</v>
      </c>
    </row>
    <row r="45" spans="2:13" ht="27.75" customHeight="1" x14ac:dyDescent="0.15">
      <c r="B45" s="1236"/>
      <c r="C45" s="1237"/>
      <c r="D45" s="105"/>
      <c r="E45" s="1242" t="s">
        <v>35</v>
      </c>
      <c r="F45" s="1242"/>
      <c r="G45" s="1242"/>
      <c r="H45" s="1243"/>
      <c r="I45" s="106">
        <v>5642</v>
      </c>
      <c r="J45" s="107">
        <v>5589</v>
      </c>
      <c r="K45" s="107">
        <v>5554</v>
      </c>
      <c r="L45" s="107">
        <v>5580</v>
      </c>
      <c r="M45" s="108">
        <v>5301</v>
      </c>
    </row>
    <row r="46" spans="2:13" ht="27.75" customHeight="1" x14ac:dyDescent="0.15">
      <c r="B46" s="1236"/>
      <c r="C46" s="1237"/>
      <c r="D46" s="109"/>
      <c r="E46" s="1242" t="s">
        <v>36</v>
      </c>
      <c r="F46" s="1242"/>
      <c r="G46" s="1242"/>
      <c r="H46" s="1243"/>
      <c r="I46" s="106">
        <v>11</v>
      </c>
      <c r="J46" s="107">
        <v>6</v>
      </c>
      <c r="K46" s="107">
        <v>3</v>
      </c>
      <c r="L46" s="107">
        <v>1</v>
      </c>
      <c r="M46" s="108">
        <v>1</v>
      </c>
    </row>
    <row r="47" spans="2:13" ht="27.75" customHeight="1" x14ac:dyDescent="0.15">
      <c r="B47" s="1236"/>
      <c r="C47" s="1237"/>
      <c r="D47" s="110"/>
      <c r="E47" s="1244" t="s">
        <v>37</v>
      </c>
      <c r="F47" s="1245"/>
      <c r="G47" s="1245"/>
      <c r="H47" s="1246"/>
      <c r="I47" s="106" t="s">
        <v>530</v>
      </c>
      <c r="J47" s="107" t="s">
        <v>530</v>
      </c>
      <c r="K47" s="107" t="s">
        <v>530</v>
      </c>
      <c r="L47" s="107" t="s">
        <v>530</v>
      </c>
      <c r="M47" s="108" t="s">
        <v>530</v>
      </c>
    </row>
    <row r="48" spans="2:13" ht="27.75" customHeight="1" x14ac:dyDescent="0.15">
      <c r="B48" s="1236"/>
      <c r="C48" s="1237"/>
      <c r="D48" s="105"/>
      <c r="E48" s="1242" t="s">
        <v>38</v>
      </c>
      <c r="F48" s="1242"/>
      <c r="G48" s="1242"/>
      <c r="H48" s="1243"/>
      <c r="I48" s="106" t="s">
        <v>530</v>
      </c>
      <c r="J48" s="107" t="s">
        <v>530</v>
      </c>
      <c r="K48" s="107" t="s">
        <v>530</v>
      </c>
      <c r="L48" s="107" t="s">
        <v>530</v>
      </c>
      <c r="M48" s="108" t="s">
        <v>530</v>
      </c>
    </row>
    <row r="49" spans="2:13" ht="27.75" customHeight="1" x14ac:dyDescent="0.15">
      <c r="B49" s="1238"/>
      <c r="C49" s="1239"/>
      <c r="D49" s="105"/>
      <c r="E49" s="1242" t="s">
        <v>39</v>
      </c>
      <c r="F49" s="1242"/>
      <c r="G49" s="1242"/>
      <c r="H49" s="1243"/>
      <c r="I49" s="106" t="s">
        <v>530</v>
      </c>
      <c r="J49" s="107" t="s">
        <v>530</v>
      </c>
      <c r="K49" s="107" t="s">
        <v>530</v>
      </c>
      <c r="L49" s="107" t="s">
        <v>530</v>
      </c>
      <c r="M49" s="108" t="s">
        <v>530</v>
      </c>
    </row>
    <row r="50" spans="2:13" ht="27.75" customHeight="1" x14ac:dyDescent="0.15">
      <c r="B50" s="1247" t="s">
        <v>40</v>
      </c>
      <c r="C50" s="1248"/>
      <c r="D50" s="111"/>
      <c r="E50" s="1242" t="s">
        <v>41</v>
      </c>
      <c r="F50" s="1242"/>
      <c r="G50" s="1242"/>
      <c r="H50" s="1243"/>
      <c r="I50" s="106">
        <v>14773</v>
      </c>
      <c r="J50" s="107">
        <v>17084</v>
      </c>
      <c r="K50" s="107">
        <v>17365</v>
      </c>
      <c r="L50" s="107">
        <v>17643</v>
      </c>
      <c r="M50" s="108">
        <v>17915</v>
      </c>
    </row>
    <row r="51" spans="2:13" ht="27.75" customHeight="1" x14ac:dyDescent="0.15">
      <c r="B51" s="1236"/>
      <c r="C51" s="1237"/>
      <c r="D51" s="105"/>
      <c r="E51" s="1242" t="s">
        <v>42</v>
      </c>
      <c r="F51" s="1242"/>
      <c r="G51" s="1242"/>
      <c r="H51" s="1243"/>
      <c r="I51" s="106">
        <v>1857</v>
      </c>
      <c r="J51" s="107">
        <v>1772</v>
      </c>
      <c r="K51" s="107">
        <v>1761</v>
      </c>
      <c r="L51" s="107">
        <v>1558</v>
      </c>
      <c r="M51" s="108">
        <v>1492</v>
      </c>
    </row>
    <row r="52" spans="2:13" ht="27.75" customHeight="1" x14ac:dyDescent="0.15">
      <c r="B52" s="1238"/>
      <c r="C52" s="1239"/>
      <c r="D52" s="105"/>
      <c r="E52" s="1242" t="s">
        <v>43</v>
      </c>
      <c r="F52" s="1242"/>
      <c r="G52" s="1242"/>
      <c r="H52" s="1243"/>
      <c r="I52" s="106">
        <v>24572</v>
      </c>
      <c r="J52" s="107">
        <v>24004</v>
      </c>
      <c r="K52" s="107">
        <v>22601</v>
      </c>
      <c r="L52" s="107">
        <v>21121</v>
      </c>
      <c r="M52" s="108">
        <v>19855</v>
      </c>
    </row>
    <row r="53" spans="2:13" ht="27.75" customHeight="1" thickBot="1" x14ac:dyDescent="0.2">
      <c r="B53" s="1249" t="s">
        <v>44</v>
      </c>
      <c r="C53" s="1250"/>
      <c r="D53" s="112"/>
      <c r="E53" s="1251" t="s">
        <v>45</v>
      </c>
      <c r="F53" s="1251"/>
      <c r="G53" s="1251"/>
      <c r="H53" s="1252"/>
      <c r="I53" s="113">
        <v>-4205</v>
      </c>
      <c r="J53" s="114">
        <v>-6836</v>
      </c>
      <c r="K53" s="114">
        <v>-7616</v>
      </c>
      <c r="L53" s="114">
        <v>-7742</v>
      </c>
      <c r="M53" s="115">
        <v>-8550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KSmRL16LJCmXK//mXhmG3Eh2sDyIPReVks6Yl85TInUzx1WUFbQQHciOGxHDHvq2kpdMMUoWloYZx5X2ac3Zw==" saltValue="/VsL+F5jXKS4I5iU4y3wJ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H58" sqref="H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573</v>
      </c>
      <c r="G54" s="124" t="s">
        <v>574</v>
      </c>
      <c r="H54" s="125" t="s">
        <v>575</v>
      </c>
    </row>
    <row r="55" spans="2:8" ht="52.5" customHeight="1" x14ac:dyDescent="0.15">
      <c r="B55" s="126"/>
      <c r="C55" s="1261" t="s">
        <v>48</v>
      </c>
      <c r="D55" s="1261"/>
      <c r="E55" s="1262"/>
      <c r="F55" s="127">
        <v>5976</v>
      </c>
      <c r="G55" s="127">
        <v>6173</v>
      </c>
      <c r="H55" s="128">
        <v>5991</v>
      </c>
    </row>
    <row r="56" spans="2:8" ht="52.5" customHeight="1" x14ac:dyDescent="0.15">
      <c r="B56" s="129"/>
      <c r="C56" s="1263" t="s">
        <v>49</v>
      </c>
      <c r="D56" s="1263"/>
      <c r="E56" s="1264"/>
      <c r="F56" s="130">
        <v>1803</v>
      </c>
      <c r="G56" s="130">
        <v>1807</v>
      </c>
      <c r="H56" s="131">
        <v>1776</v>
      </c>
    </row>
    <row r="57" spans="2:8" ht="53.25" customHeight="1" x14ac:dyDescent="0.15">
      <c r="B57" s="129"/>
      <c r="C57" s="1265" t="s">
        <v>50</v>
      </c>
      <c r="D57" s="1265"/>
      <c r="E57" s="1266"/>
      <c r="F57" s="132">
        <v>11580</v>
      </c>
      <c r="G57" s="132">
        <v>11432</v>
      </c>
      <c r="H57" s="133">
        <v>11730</v>
      </c>
    </row>
    <row r="58" spans="2:8" ht="45.75" customHeight="1" x14ac:dyDescent="0.15">
      <c r="B58" s="134"/>
      <c r="C58" s="1253" t="s">
        <v>595</v>
      </c>
      <c r="D58" s="1254"/>
      <c r="E58" s="1255"/>
      <c r="F58" s="135">
        <v>5769</v>
      </c>
      <c r="G58" s="135">
        <v>5564</v>
      </c>
      <c r="H58" s="136">
        <v>6164</v>
      </c>
    </row>
    <row r="59" spans="2:8" ht="45.75" customHeight="1" x14ac:dyDescent="0.15">
      <c r="B59" s="134"/>
      <c r="C59" s="1253" t="s">
        <v>596</v>
      </c>
      <c r="D59" s="1254"/>
      <c r="E59" s="1255"/>
      <c r="F59" s="135">
        <v>3627</v>
      </c>
      <c r="G59" s="135">
        <v>3435</v>
      </c>
      <c r="H59" s="136">
        <v>3217</v>
      </c>
    </row>
    <row r="60" spans="2:8" ht="45.75" customHeight="1" x14ac:dyDescent="0.15">
      <c r="B60" s="134"/>
      <c r="C60" s="1253" t="s">
        <v>597</v>
      </c>
      <c r="D60" s="1254"/>
      <c r="E60" s="1255"/>
      <c r="F60" s="135">
        <v>1032</v>
      </c>
      <c r="G60" s="135">
        <v>985</v>
      </c>
      <c r="H60" s="136">
        <v>939</v>
      </c>
    </row>
    <row r="61" spans="2:8" ht="45.75" customHeight="1" x14ac:dyDescent="0.15">
      <c r="B61" s="134"/>
      <c r="C61" s="1253" t="s">
        <v>598</v>
      </c>
      <c r="D61" s="1254"/>
      <c r="E61" s="1255"/>
      <c r="F61" s="135">
        <v>322</v>
      </c>
      <c r="G61" s="135">
        <v>628</v>
      </c>
      <c r="H61" s="136">
        <v>576</v>
      </c>
    </row>
    <row r="62" spans="2:8" ht="45.75" customHeight="1" thickBot="1" x14ac:dyDescent="0.2">
      <c r="B62" s="137"/>
      <c r="C62" s="1256" t="s">
        <v>599</v>
      </c>
      <c r="D62" s="1257"/>
      <c r="E62" s="1258"/>
      <c r="F62" s="138">
        <v>274</v>
      </c>
      <c r="G62" s="138">
        <v>250</v>
      </c>
      <c r="H62" s="139">
        <v>217</v>
      </c>
    </row>
    <row r="63" spans="2:8" ht="52.5" customHeight="1" thickBot="1" x14ac:dyDescent="0.2">
      <c r="B63" s="140"/>
      <c r="C63" s="1259" t="s">
        <v>51</v>
      </c>
      <c r="D63" s="1259"/>
      <c r="E63" s="1260"/>
      <c r="F63" s="141">
        <v>19359</v>
      </c>
      <c r="G63" s="141">
        <v>19411</v>
      </c>
      <c r="H63" s="142">
        <v>19498</v>
      </c>
    </row>
    <row r="64" spans="2:8" ht="15" customHeight="1" x14ac:dyDescent="0.15"/>
    <row r="65" ht="0" hidden="1" customHeight="1" x14ac:dyDescent="0.15"/>
    <row r="66" ht="0" hidden="1" customHeight="1" x14ac:dyDescent="0.15"/>
  </sheetData>
  <sheetProtection algorithmName="SHA-512" hashValue="sDx0XUwqtzrbhuuNRaSYUroTUKTIHxhF99N0RKaot0HSOPyM9/fJpeaTtTPzUkHjRTMF2PXNWyTOPkowGM0qoQ==" saltValue="7Su3tseErg2xdNjoAsUx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AN82" sqref="AN82"/>
    </sheetView>
  </sheetViews>
  <sheetFormatPr defaultColWidth="0" defaultRowHeight="0" customHeight="1" zeroHeight="1" x14ac:dyDescent="0.15"/>
  <cols>
    <col min="1" max="1" width="6.375" style="1267" customWidth="1"/>
    <col min="2" max="107" width="2.5" style="1267" customWidth="1"/>
    <col min="108" max="108" width="6.125" style="1269" customWidth="1"/>
    <col min="109" max="109" width="5.875" style="1268" customWidth="1"/>
    <col min="110" max="110" width="19.125" style="1267" hidden="1"/>
    <col min="111" max="115" width="12.625" style="1267" hidden="1"/>
    <col min="116" max="349" width="8.625" style="1267" hidden="1"/>
    <col min="350" max="355" width="14.875" style="1267" hidden="1"/>
    <col min="356" max="357" width="15.875" style="1267" hidden="1"/>
    <col min="358" max="363" width="16.125" style="1267" hidden="1"/>
    <col min="364" max="364" width="6.125" style="1267" hidden="1"/>
    <col min="365" max="365" width="3" style="1267" hidden="1"/>
    <col min="366" max="605" width="8.625" style="1267" hidden="1"/>
    <col min="606" max="611" width="14.875" style="1267" hidden="1"/>
    <col min="612" max="613" width="15.875" style="1267" hidden="1"/>
    <col min="614" max="619" width="16.125" style="1267" hidden="1"/>
    <col min="620" max="620" width="6.125" style="1267" hidden="1"/>
    <col min="621" max="621" width="3" style="1267" hidden="1"/>
    <col min="622" max="861" width="8.625" style="1267" hidden="1"/>
    <col min="862" max="867" width="14.875" style="1267" hidden="1"/>
    <col min="868" max="869" width="15.875" style="1267" hidden="1"/>
    <col min="870" max="875" width="16.125" style="1267" hidden="1"/>
    <col min="876" max="876" width="6.125" style="1267" hidden="1"/>
    <col min="877" max="877" width="3" style="1267" hidden="1"/>
    <col min="878" max="1117" width="8.625" style="1267" hidden="1"/>
    <col min="1118" max="1123" width="14.875" style="1267" hidden="1"/>
    <col min="1124" max="1125" width="15.875" style="1267" hidden="1"/>
    <col min="1126" max="1131" width="16.125" style="1267" hidden="1"/>
    <col min="1132" max="1132" width="6.125" style="1267" hidden="1"/>
    <col min="1133" max="1133" width="3" style="1267" hidden="1"/>
    <col min="1134" max="1373" width="8.625" style="1267" hidden="1"/>
    <col min="1374" max="1379" width="14.875" style="1267" hidden="1"/>
    <col min="1380" max="1381" width="15.875" style="1267" hidden="1"/>
    <col min="1382" max="1387" width="16.125" style="1267" hidden="1"/>
    <col min="1388" max="1388" width="6.125" style="1267" hidden="1"/>
    <col min="1389" max="1389" width="3" style="1267" hidden="1"/>
    <col min="1390" max="1629" width="8.625" style="1267" hidden="1"/>
    <col min="1630" max="1635" width="14.875" style="1267" hidden="1"/>
    <col min="1636" max="1637" width="15.875" style="1267" hidden="1"/>
    <col min="1638" max="1643" width="16.125" style="1267" hidden="1"/>
    <col min="1644" max="1644" width="6.125" style="1267" hidden="1"/>
    <col min="1645" max="1645" width="3" style="1267" hidden="1"/>
    <col min="1646" max="1885" width="8.625" style="1267" hidden="1"/>
    <col min="1886" max="1891" width="14.875" style="1267" hidden="1"/>
    <col min="1892" max="1893" width="15.875" style="1267" hidden="1"/>
    <col min="1894" max="1899" width="16.125" style="1267" hidden="1"/>
    <col min="1900" max="1900" width="6.125" style="1267" hidden="1"/>
    <col min="1901" max="1901" width="3" style="1267" hidden="1"/>
    <col min="1902" max="2141" width="8.625" style="1267" hidden="1"/>
    <col min="2142" max="2147" width="14.875" style="1267" hidden="1"/>
    <col min="2148" max="2149" width="15.875" style="1267" hidden="1"/>
    <col min="2150" max="2155" width="16.125" style="1267" hidden="1"/>
    <col min="2156" max="2156" width="6.125" style="1267" hidden="1"/>
    <col min="2157" max="2157" width="3" style="1267" hidden="1"/>
    <col min="2158" max="2397" width="8.625" style="1267" hidden="1"/>
    <col min="2398" max="2403" width="14.875" style="1267" hidden="1"/>
    <col min="2404" max="2405" width="15.875" style="1267" hidden="1"/>
    <col min="2406" max="2411" width="16.125" style="1267" hidden="1"/>
    <col min="2412" max="2412" width="6.125" style="1267" hidden="1"/>
    <col min="2413" max="2413" width="3" style="1267" hidden="1"/>
    <col min="2414" max="2653" width="8.625" style="1267" hidden="1"/>
    <col min="2654" max="2659" width="14.875" style="1267" hidden="1"/>
    <col min="2660" max="2661" width="15.875" style="1267" hidden="1"/>
    <col min="2662" max="2667" width="16.125" style="1267" hidden="1"/>
    <col min="2668" max="2668" width="6.125" style="1267" hidden="1"/>
    <col min="2669" max="2669" width="3" style="1267" hidden="1"/>
    <col min="2670" max="2909" width="8.625" style="1267" hidden="1"/>
    <col min="2910" max="2915" width="14.875" style="1267" hidden="1"/>
    <col min="2916" max="2917" width="15.875" style="1267" hidden="1"/>
    <col min="2918" max="2923" width="16.125" style="1267" hidden="1"/>
    <col min="2924" max="2924" width="6.125" style="1267" hidden="1"/>
    <col min="2925" max="2925" width="3" style="1267" hidden="1"/>
    <col min="2926" max="3165" width="8.625" style="1267" hidden="1"/>
    <col min="3166" max="3171" width="14.875" style="1267" hidden="1"/>
    <col min="3172" max="3173" width="15.875" style="1267" hidden="1"/>
    <col min="3174" max="3179" width="16.125" style="1267" hidden="1"/>
    <col min="3180" max="3180" width="6.125" style="1267" hidden="1"/>
    <col min="3181" max="3181" width="3" style="1267" hidden="1"/>
    <col min="3182" max="3421" width="8.625" style="1267" hidden="1"/>
    <col min="3422" max="3427" width="14.875" style="1267" hidden="1"/>
    <col min="3428" max="3429" width="15.875" style="1267" hidden="1"/>
    <col min="3430" max="3435" width="16.125" style="1267" hidden="1"/>
    <col min="3436" max="3436" width="6.125" style="1267" hidden="1"/>
    <col min="3437" max="3437" width="3" style="1267" hidden="1"/>
    <col min="3438" max="3677" width="8.625" style="1267" hidden="1"/>
    <col min="3678" max="3683" width="14.875" style="1267" hidden="1"/>
    <col min="3684" max="3685" width="15.875" style="1267" hidden="1"/>
    <col min="3686" max="3691" width="16.125" style="1267" hidden="1"/>
    <col min="3692" max="3692" width="6.125" style="1267" hidden="1"/>
    <col min="3693" max="3693" width="3" style="1267" hidden="1"/>
    <col min="3694" max="3933" width="8.625" style="1267" hidden="1"/>
    <col min="3934" max="3939" width="14.875" style="1267" hidden="1"/>
    <col min="3940" max="3941" width="15.875" style="1267" hidden="1"/>
    <col min="3942" max="3947" width="16.125" style="1267" hidden="1"/>
    <col min="3948" max="3948" width="6.125" style="1267" hidden="1"/>
    <col min="3949" max="3949" width="3" style="1267" hidden="1"/>
    <col min="3950" max="4189" width="8.625" style="1267" hidden="1"/>
    <col min="4190" max="4195" width="14.875" style="1267" hidden="1"/>
    <col min="4196" max="4197" width="15.875" style="1267" hidden="1"/>
    <col min="4198" max="4203" width="16.125" style="1267" hidden="1"/>
    <col min="4204" max="4204" width="6.125" style="1267" hidden="1"/>
    <col min="4205" max="4205" width="3" style="1267" hidden="1"/>
    <col min="4206" max="4445" width="8.625" style="1267" hidden="1"/>
    <col min="4446" max="4451" width="14.875" style="1267" hidden="1"/>
    <col min="4452" max="4453" width="15.875" style="1267" hidden="1"/>
    <col min="4454" max="4459" width="16.125" style="1267" hidden="1"/>
    <col min="4460" max="4460" width="6.125" style="1267" hidden="1"/>
    <col min="4461" max="4461" width="3" style="1267" hidden="1"/>
    <col min="4462" max="4701" width="8.625" style="1267" hidden="1"/>
    <col min="4702" max="4707" width="14.875" style="1267" hidden="1"/>
    <col min="4708" max="4709" width="15.875" style="1267" hidden="1"/>
    <col min="4710" max="4715" width="16.125" style="1267" hidden="1"/>
    <col min="4716" max="4716" width="6.125" style="1267" hidden="1"/>
    <col min="4717" max="4717" width="3" style="1267" hidden="1"/>
    <col min="4718" max="4957" width="8.625" style="1267" hidden="1"/>
    <col min="4958" max="4963" width="14.875" style="1267" hidden="1"/>
    <col min="4964" max="4965" width="15.875" style="1267" hidden="1"/>
    <col min="4966" max="4971" width="16.125" style="1267" hidden="1"/>
    <col min="4972" max="4972" width="6.125" style="1267" hidden="1"/>
    <col min="4973" max="4973" width="3" style="1267" hidden="1"/>
    <col min="4974" max="5213" width="8.625" style="1267" hidden="1"/>
    <col min="5214" max="5219" width="14.875" style="1267" hidden="1"/>
    <col min="5220" max="5221" width="15.875" style="1267" hidden="1"/>
    <col min="5222" max="5227" width="16.125" style="1267" hidden="1"/>
    <col min="5228" max="5228" width="6.125" style="1267" hidden="1"/>
    <col min="5229" max="5229" width="3" style="1267" hidden="1"/>
    <col min="5230" max="5469" width="8.625" style="1267" hidden="1"/>
    <col min="5470" max="5475" width="14.875" style="1267" hidden="1"/>
    <col min="5476" max="5477" width="15.875" style="1267" hidden="1"/>
    <col min="5478" max="5483" width="16.125" style="1267" hidden="1"/>
    <col min="5484" max="5484" width="6.125" style="1267" hidden="1"/>
    <col min="5485" max="5485" width="3" style="1267" hidden="1"/>
    <col min="5486" max="5725" width="8.625" style="1267" hidden="1"/>
    <col min="5726" max="5731" width="14.875" style="1267" hidden="1"/>
    <col min="5732" max="5733" width="15.875" style="1267" hidden="1"/>
    <col min="5734" max="5739" width="16.125" style="1267" hidden="1"/>
    <col min="5740" max="5740" width="6.125" style="1267" hidden="1"/>
    <col min="5741" max="5741" width="3" style="1267" hidden="1"/>
    <col min="5742" max="5981" width="8.625" style="1267" hidden="1"/>
    <col min="5982" max="5987" width="14.875" style="1267" hidden="1"/>
    <col min="5988" max="5989" width="15.875" style="1267" hidden="1"/>
    <col min="5990" max="5995" width="16.125" style="1267" hidden="1"/>
    <col min="5996" max="5996" width="6.125" style="1267" hidden="1"/>
    <col min="5997" max="5997" width="3" style="1267" hidden="1"/>
    <col min="5998" max="6237" width="8.625" style="1267" hidden="1"/>
    <col min="6238" max="6243" width="14.875" style="1267" hidden="1"/>
    <col min="6244" max="6245" width="15.875" style="1267" hidden="1"/>
    <col min="6246" max="6251" width="16.125" style="1267" hidden="1"/>
    <col min="6252" max="6252" width="6.125" style="1267" hidden="1"/>
    <col min="6253" max="6253" width="3" style="1267" hidden="1"/>
    <col min="6254" max="6493" width="8.625" style="1267" hidden="1"/>
    <col min="6494" max="6499" width="14.875" style="1267" hidden="1"/>
    <col min="6500" max="6501" width="15.875" style="1267" hidden="1"/>
    <col min="6502" max="6507" width="16.125" style="1267" hidden="1"/>
    <col min="6508" max="6508" width="6.125" style="1267" hidden="1"/>
    <col min="6509" max="6509" width="3" style="1267" hidden="1"/>
    <col min="6510" max="6749" width="8.625" style="1267" hidden="1"/>
    <col min="6750" max="6755" width="14.875" style="1267" hidden="1"/>
    <col min="6756" max="6757" width="15.875" style="1267" hidden="1"/>
    <col min="6758" max="6763" width="16.125" style="1267" hidden="1"/>
    <col min="6764" max="6764" width="6.125" style="1267" hidden="1"/>
    <col min="6765" max="6765" width="3" style="1267" hidden="1"/>
    <col min="6766" max="7005" width="8.625" style="1267" hidden="1"/>
    <col min="7006" max="7011" width="14.875" style="1267" hidden="1"/>
    <col min="7012" max="7013" width="15.875" style="1267" hidden="1"/>
    <col min="7014" max="7019" width="16.125" style="1267" hidden="1"/>
    <col min="7020" max="7020" width="6.125" style="1267" hidden="1"/>
    <col min="7021" max="7021" width="3" style="1267" hidden="1"/>
    <col min="7022" max="7261" width="8.625" style="1267" hidden="1"/>
    <col min="7262" max="7267" width="14.875" style="1267" hidden="1"/>
    <col min="7268" max="7269" width="15.875" style="1267" hidden="1"/>
    <col min="7270" max="7275" width="16.125" style="1267" hidden="1"/>
    <col min="7276" max="7276" width="6.125" style="1267" hidden="1"/>
    <col min="7277" max="7277" width="3" style="1267" hidden="1"/>
    <col min="7278" max="7517" width="8.625" style="1267" hidden="1"/>
    <col min="7518" max="7523" width="14.875" style="1267" hidden="1"/>
    <col min="7524" max="7525" width="15.875" style="1267" hidden="1"/>
    <col min="7526" max="7531" width="16.125" style="1267" hidden="1"/>
    <col min="7532" max="7532" width="6.125" style="1267" hidden="1"/>
    <col min="7533" max="7533" width="3" style="1267" hidden="1"/>
    <col min="7534" max="7773" width="8.625" style="1267" hidden="1"/>
    <col min="7774" max="7779" width="14.875" style="1267" hidden="1"/>
    <col min="7780" max="7781" width="15.875" style="1267" hidden="1"/>
    <col min="7782" max="7787" width="16.125" style="1267" hidden="1"/>
    <col min="7788" max="7788" width="6.125" style="1267" hidden="1"/>
    <col min="7789" max="7789" width="3" style="1267" hidden="1"/>
    <col min="7790" max="8029" width="8.625" style="1267" hidden="1"/>
    <col min="8030" max="8035" width="14.875" style="1267" hidden="1"/>
    <col min="8036" max="8037" width="15.875" style="1267" hidden="1"/>
    <col min="8038" max="8043" width="16.125" style="1267" hidden="1"/>
    <col min="8044" max="8044" width="6.125" style="1267" hidden="1"/>
    <col min="8045" max="8045" width="3" style="1267" hidden="1"/>
    <col min="8046" max="8285" width="8.625" style="1267" hidden="1"/>
    <col min="8286" max="8291" width="14.875" style="1267" hidden="1"/>
    <col min="8292" max="8293" width="15.875" style="1267" hidden="1"/>
    <col min="8294" max="8299" width="16.125" style="1267" hidden="1"/>
    <col min="8300" max="8300" width="6.125" style="1267" hidden="1"/>
    <col min="8301" max="8301" width="3" style="1267" hidden="1"/>
    <col min="8302" max="8541" width="8.625" style="1267" hidden="1"/>
    <col min="8542" max="8547" width="14.875" style="1267" hidden="1"/>
    <col min="8548" max="8549" width="15.875" style="1267" hidden="1"/>
    <col min="8550" max="8555" width="16.125" style="1267" hidden="1"/>
    <col min="8556" max="8556" width="6.125" style="1267" hidden="1"/>
    <col min="8557" max="8557" width="3" style="1267" hidden="1"/>
    <col min="8558" max="8797" width="8.625" style="1267" hidden="1"/>
    <col min="8798" max="8803" width="14.875" style="1267" hidden="1"/>
    <col min="8804" max="8805" width="15.875" style="1267" hidden="1"/>
    <col min="8806" max="8811" width="16.125" style="1267" hidden="1"/>
    <col min="8812" max="8812" width="6.125" style="1267" hidden="1"/>
    <col min="8813" max="8813" width="3" style="1267" hidden="1"/>
    <col min="8814" max="9053" width="8.625" style="1267" hidden="1"/>
    <col min="9054" max="9059" width="14.875" style="1267" hidden="1"/>
    <col min="9060" max="9061" width="15.875" style="1267" hidden="1"/>
    <col min="9062" max="9067" width="16.125" style="1267" hidden="1"/>
    <col min="9068" max="9068" width="6.125" style="1267" hidden="1"/>
    <col min="9069" max="9069" width="3" style="1267" hidden="1"/>
    <col min="9070" max="9309" width="8.625" style="1267" hidden="1"/>
    <col min="9310" max="9315" width="14.875" style="1267" hidden="1"/>
    <col min="9316" max="9317" width="15.875" style="1267" hidden="1"/>
    <col min="9318" max="9323" width="16.125" style="1267" hidden="1"/>
    <col min="9324" max="9324" width="6.125" style="1267" hidden="1"/>
    <col min="9325" max="9325" width="3" style="1267" hidden="1"/>
    <col min="9326" max="9565" width="8.625" style="1267" hidden="1"/>
    <col min="9566" max="9571" width="14.875" style="1267" hidden="1"/>
    <col min="9572" max="9573" width="15.875" style="1267" hidden="1"/>
    <col min="9574" max="9579" width="16.125" style="1267" hidden="1"/>
    <col min="9580" max="9580" width="6.125" style="1267" hidden="1"/>
    <col min="9581" max="9581" width="3" style="1267" hidden="1"/>
    <col min="9582" max="9821" width="8.625" style="1267" hidden="1"/>
    <col min="9822" max="9827" width="14.875" style="1267" hidden="1"/>
    <col min="9828" max="9829" width="15.875" style="1267" hidden="1"/>
    <col min="9830" max="9835" width="16.125" style="1267" hidden="1"/>
    <col min="9836" max="9836" width="6.125" style="1267" hidden="1"/>
    <col min="9837" max="9837" width="3" style="1267" hidden="1"/>
    <col min="9838" max="10077" width="8.625" style="1267" hidden="1"/>
    <col min="10078" max="10083" width="14.875" style="1267" hidden="1"/>
    <col min="10084" max="10085" width="15.875" style="1267" hidden="1"/>
    <col min="10086" max="10091" width="16.125" style="1267" hidden="1"/>
    <col min="10092" max="10092" width="6.125" style="1267" hidden="1"/>
    <col min="10093" max="10093" width="3" style="1267" hidden="1"/>
    <col min="10094" max="10333" width="8.625" style="1267" hidden="1"/>
    <col min="10334" max="10339" width="14.875" style="1267" hidden="1"/>
    <col min="10340" max="10341" width="15.875" style="1267" hidden="1"/>
    <col min="10342" max="10347" width="16.125" style="1267" hidden="1"/>
    <col min="10348" max="10348" width="6.125" style="1267" hidden="1"/>
    <col min="10349" max="10349" width="3" style="1267" hidden="1"/>
    <col min="10350" max="10589" width="8.625" style="1267" hidden="1"/>
    <col min="10590" max="10595" width="14.875" style="1267" hidden="1"/>
    <col min="10596" max="10597" width="15.875" style="1267" hidden="1"/>
    <col min="10598" max="10603" width="16.125" style="1267" hidden="1"/>
    <col min="10604" max="10604" width="6.125" style="1267" hidden="1"/>
    <col min="10605" max="10605" width="3" style="1267" hidden="1"/>
    <col min="10606" max="10845" width="8.625" style="1267" hidden="1"/>
    <col min="10846" max="10851" width="14.875" style="1267" hidden="1"/>
    <col min="10852" max="10853" width="15.875" style="1267" hidden="1"/>
    <col min="10854" max="10859" width="16.125" style="1267" hidden="1"/>
    <col min="10860" max="10860" width="6.125" style="1267" hidden="1"/>
    <col min="10861" max="10861" width="3" style="1267" hidden="1"/>
    <col min="10862" max="11101" width="8.625" style="1267" hidden="1"/>
    <col min="11102" max="11107" width="14.875" style="1267" hidden="1"/>
    <col min="11108" max="11109" width="15.875" style="1267" hidden="1"/>
    <col min="11110" max="11115" width="16.125" style="1267" hidden="1"/>
    <col min="11116" max="11116" width="6.125" style="1267" hidden="1"/>
    <col min="11117" max="11117" width="3" style="1267" hidden="1"/>
    <col min="11118" max="11357" width="8.625" style="1267" hidden="1"/>
    <col min="11358" max="11363" width="14.875" style="1267" hidden="1"/>
    <col min="11364" max="11365" width="15.875" style="1267" hidden="1"/>
    <col min="11366" max="11371" width="16.125" style="1267" hidden="1"/>
    <col min="11372" max="11372" width="6.125" style="1267" hidden="1"/>
    <col min="11373" max="11373" width="3" style="1267" hidden="1"/>
    <col min="11374" max="11613" width="8.625" style="1267" hidden="1"/>
    <col min="11614" max="11619" width="14.875" style="1267" hidden="1"/>
    <col min="11620" max="11621" width="15.875" style="1267" hidden="1"/>
    <col min="11622" max="11627" width="16.125" style="1267" hidden="1"/>
    <col min="11628" max="11628" width="6.125" style="1267" hidden="1"/>
    <col min="11629" max="11629" width="3" style="1267" hidden="1"/>
    <col min="11630" max="11869" width="8.625" style="1267" hidden="1"/>
    <col min="11870" max="11875" width="14.875" style="1267" hidden="1"/>
    <col min="11876" max="11877" width="15.875" style="1267" hidden="1"/>
    <col min="11878" max="11883" width="16.125" style="1267" hidden="1"/>
    <col min="11884" max="11884" width="6.125" style="1267" hidden="1"/>
    <col min="11885" max="11885" width="3" style="1267" hidden="1"/>
    <col min="11886" max="12125" width="8.625" style="1267" hidden="1"/>
    <col min="12126" max="12131" width="14.875" style="1267" hidden="1"/>
    <col min="12132" max="12133" width="15.875" style="1267" hidden="1"/>
    <col min="12134" max="12139" width="16.125" style="1267" hidden="1"/>
    <col min="12140" max="12140" width="6.125" style="1267" hidden="1"/>
    <col min="12141" max="12141" width="3" style="1267" hidden="1"/>
    <col min="12142" max="12381" width="8.625" style="1267" hidden="1"/>
    <col min="12382" max="12387" width="14.875" style="1267" hidden="1"/>
    <col min="12388" max="12389" width="15.875" style="1267" hidden="1"/>
    <col min="12390" max="12395" width="16.125" style="1267" hidden="1"/>
    <col min="12396" max="12396" width="6.125" style="1267" hidden="1"/>
    <col min="12397" max="12397" width="3" style="1267" hidden="1"/>
    <col min="12398" max="12637" width="8.625" style="1267" hidden="1"/>
    <col min="12638" max="12643" width="14.875" style="1267" hidden="1"/>
    <col min="12644" max="12645" width="15.875" style="1267" hidden="1"/>
    <col min="12646" max="12651" width="16.125" style="1267" hidden="1"/>
    <col min="12652" max="12652" width="6.125" style="1267" hidden="1"/>
    <col min="12653" max="12653" width="3" style="1267" hidden="1"/>
    <col min="12654" max="12893" width="8.625" style="1267" hidden="1"/>
    <col min="12894" max="12899" width="14.875" style="1267" hidden="1"/>
    <col min="12900" max="12901" width="15.875" style="1267" hidden="1"/>
    <col min="12902" max="12907" width="16.125" style="1267" hidden="1"/>
    <col min="12908" max="12908" width="6.125" style="1267" hidden="1"/>
    <col min="12909" max="12909" width="3" style="1267" hidden="1"/>
    <col min="12910" max="13149" width="8.625" style="1267" hidden="1"/>
    <col min="13150" max="13155" width="14.875" style="1267" hidden="1"/>
    <col min="13156" max="13157" width="15.875" style="1267" hidden="1"/>
    <col min="13158" max="13163" width="16.125" style="1267" hidden="1"/>
    <col min="13164" max="13164" width="6.125" style="1267" hidden="1"/>
    <col min="13165" max="13165" width="3" style="1267" hidden="1"/>
    <col min="13166" max="13405" width="8.625" style="1267" hidden="1"/>
    <col min="13406" max="13411" width="14.875" style="1267" hidden="1"/>
    <col min="13412" max="13413" width="15.875" style="1267" hidden="1"/>
    <col min="13414" max="13419" width="16.125" style="1267" hidden="1"/>
    <col min="13420" max="13420" width="6.125" style="1267" hidden="1"/>
    <col min="13421" max="13421" width="3" style="1267" hidden="1"/>
    <col min="13422" max="13661" width="8.625" style="1267" hidden="1"/>
    <col min="13662" max="13667" width="14.875" style="1267" hidden="1"/>
    <col min="13668" max="13669" width="15.875" style="1267" hidden="1"/>
    <col min="13670" max="13675" width="16.125" style="1267" hidden="1"/>
    <col min="13676" max="13676" width="6.125" style="1267" hidden="1"/>
    <col min="13677" max="13677" width="3" style="1267" hidden="1"/>
    <col min="13678" max="13917" width="8.625" style="1267" hidden="1"/>
    <col min="13918" max="13923" width="14.875" style="1267" hidden="1"/>
    <col min="13924" max="13925" width="15.875" style="1267" hidden="1"/>
    <col min="13926" max="13931" width="16.125" style="1267" hidden="1"/>
    <col min="13932" max="13932" width="6.125" style="1267" hidden="1"/>
    <col min="13933" max="13933" width="3" style="1267" hidden="1"/>
    <col min="13934" max="14173" width="8.625" style="1267" hidden="1"/>
    <col min="14174" max="14179" width="14.875" style="1267" hidden="1"/>
    <col min="14180" max="14181" width="15.875" style="1267" hidden="1"/>
    <col min="14182" max="14187" width="16.125" style="1267" hidden="1"/>
    <col min="14188" max="14188" width="6.125" style="1267" hidden="1"/>
    <col min="14189" max="14189" width="3" style="1267" hidden="1"/>
    <col min="14190" max="14429" width="8.625" style="1267" hidden="1"/>
    <col min="14430" max="14435" width="14.875" style="1267" hidden="1"/>
    <col min="14436" max="14437" width="15.875" style="1267" hidden="1"/>
    <col min="14438" max="14443" width="16.125" style="1267" hidden="1"/>
    <col min="14444" max="14444" width="6.125" style="1267" hidden="1"/>
    <col min="14445" max="14445" width="3" style="1267" hidden="1"/>
    <col min="14446" max="14685" width="8.625" style="1267" hidden="1"/>
    <col min="14686" max="14691" width="14.875" style="1267" hidden="1"/>
    <col min="14692" max="14693" width="15.875" style="1267" hidden="1"/>
    <col min="14694" max="14699" width="16.125" style="1267" hidden="1"/>
    <col min="14700" max="14700" width="6.125" style="1267" hidden="1"/>
    <col min="14701" max="14701" width="3" style="1267" hidden="1"/>
    <col min="14702" max="14941" width="8.625" style="1267" hidden="1"/>
    <col min="14942" max="14947" width="14.875" style="1267" hidden="1"/>
    <col min="14948" max="14949" width="15.875" style="1267" hidden="1"/>
    <col min="14950" max="14955" width="16.125" style="1267" hidden="1"/>
    <col min="14956" max="14956" width="6.125" style="1267" hidden="1"/>
    <col min="14957" max="14957" width="3" style="1267" hidden="1"/>
    <col min="14958" max="15197" width="8.625" style="1267" hidden="1"/>
    <col min="15198" max="15203" width="14.875" style="1267" hidden="1"/>
    <col min="15204" max="15205" width="15.875" style="1267" hidden="1"/>
    <col min="15206" max="15211" width="16.125" style="1267" hidden="1"/>
    <col min="15212" max="15212" width="6.125" style="1267" hidden="1"/>
    <col min="15213" max="15213" width="3" style="1267" hidden="1"/>
    <col min="15214" max="15453" width="8.625" style="1267" hidden="1"/>
    <col min="15454" max="15459" width="14.875" style="1267" hidden="1"/>
    <col min="15460" max="15461" width="15.875" style="1267" hidden="1"/>
    <col min="15462" max="15467" width="16.125" style="1267" hidden="1"/>
    <col min="15468" max="15468" width="6.125" style="1267" hidden="1"/>
    <col min="15469" max="15469" width="3" style="1267" hidden="1"/>
    <col min="15470" max="15709" width="8.625" style="1267" hidden="1"/>
    <col min="15710" max="15715" width="14.875" style="1267" hidden="1"/>
    <col min="15716" max="15717" width="15.875" style="1267" hidden="1"/>
    <col min="15718" max="15723" width="16.125" style="1267" hidden="1"/>
    <col min="15724" max="15724" width="6.125" style="1267" hidden="1"/>
    <col min="15725" max="15725" width="3" style="1267" hidden="1"/>
    <col min="15726" max="15965" width="8.625" style="1267" hidden="1"/>
    <col min="15966" max="15971" width="14.875" style="1267" hidden="1"/>
    <col min="15972" max="15973" width="15.875" style="1267" hidden="1"/>
    <col min="15974" max="15979" width="16.125" style="1267" hidden="1"/>
    <col min="15980" max="15980" width="6.125" style="1267" hidden="1"/>
    <col min="15981" max="15981" width="3" style="1267" hidden="1"/>
    <col min="15982" max="16221" width="8.625" style="1267" hidden="1"/>
    <col min="16222" max="16227" width="14.875" style="1267" hidden="1"/>
    <col min="16228" max="16229" width="15.875" style="1267" hidden="1"/>
    <col min="16230" max="16235" width="16.125" style="1267" hidden="1"/>
    <col min="16236" max="16236" width="6.125" style="1267" hidden="1"/>
    <col min="16237" max="16237" width="3" style="1267" hidden="1"/>
    <col min="16238" max="16384" width="8.625" style="1267" hidden="1"/>
  </cols>
  <sheetData>
    <row r="1" spans="1:143" ht="42.75" customHeight="1" x14ac:dyDescent="0.15">
      <c r="A1" s="1327"/>
      <c r="B1" s="1326"/>
      <c r="DD1" s="1267"/>
      <c r="DE1" s="1267"/>
    </row>
    <row r="2" spans="1:143" ht="25.5" customHeight="1" x14ac:dyDescent="0.15">
      <c r="A2" s="1325"/>
      <c r="C2" s="1325"/>
      <c r="O2" s="1325"/>
      <c r="P2" s="1325"/>
      <c r="Q2" s="1325"/>
      <c r="R2" s="1325"/>
      <c r="S2" s="1325"/>
      <c r="T2" s="1325"/>
      <c r="U2" s="1325"/>
      <c r="V2" s="1325"/>
      <c r="W2" s="1325"/>
      <c r="X2" s="1325"/>
      <c r="Y2" s="1325"/>
      <c r="Z2" s="1325"/>
      <c r="AA2" s="1325"/>
      <c r="AB2" s="1325"/>
      <c r="AC2" s="1325"/>
      <c r="AD2" s="1325"/>
      <c r="AE2" s="1325"/>
      <c r="AF2" s="1325"/>
      <c r="AG2" s="1325"/>
      <c r="AH2" s="1325"/>
      <c r="AI2" s="1325"/>
      <c r="AU2" s="1325"/>
      <c r="BG2" s="1325"/>
      <c r="BS2" s="1325"/>
      <c r="CE2" s="1325"/>
      <c r="CQ2" s="1325"/>
      <c r="DD2" s="1267"/>
      <c r="DE2" s="1267"/>
    </row>
    <row r="3" spans="1:143" ht="25.5" customHeight="1" x14ac:dyDescent="0.15">
      <c r="A3" s="1325"/>
      <c r="C3" s="1325"/>
      <c r="O3" s="1325"/>
      <c r="P3" s="1325"/>
      <c r="Q3" s="1325"/>
      <c r="R3" s="1325"/>
      <c r="S3" s="1325"/>
      <c r="T3" s="1325"/>
      <c r="U3" s="1325"/>
      <c r="V3" s="1325"/>
      <c r="W3" s="1325"/>
      <c r="X3" s="1325"/>
      <c r="Y3" s="1325"/>
      <c r="Z3" s="1325"/>
      <c r="AA3" s="1325"/>
      <c r="AB3" s="1325"/>
      <c r="AC3" s="1325"/>
      <c r="AD3" s="1325"/>
      <c r="AE3" s="1325"/>
      <c r="AF3" s="1325"/>
      <c r="AG3" s="1325"/>
      <c r="AH3" s="1325"/>
      <c r="AI3" s="1325"/>
      <c r="AU3" s="1325"/>
      <c r="BG3" s="1325"/>
      <c r="BS3" s="1325"/>
      <c r="CE3" s="1325"/>
      <c r="CQ3" s="1325"/>
      <c r="DD3" s="1267"/>
      <c r="DE3" s="1267"/>
    </row>
    <row r="4" spans="1:143" s="290" customFormat="1" ht="13.5" x14ac:dyDescent="0.15">
      <c r="A4" s="1325"/>
      <c r="B4" s="1325"/>
      <c r="C4" s="1325"/>
      <c r="D4" s="1325"/>
      <c r="E4" s="1325"/>
      <c r="F4" s="1325"/>
      <c r="G4" s="1325"/>
      <c r="H4" s="1325"/>
      <c r="I4" s="1325"/>
      <c r="J4" s="1325"/>
      <c r="K4" s="1325"/>
      <c r="L4" s="1325"/>
      <c r="M4" s="1325"/>
      <c r="N4" s="1325"/>
      <c r="O4" s="1325"/>
      <c r="P4" s="1325"/>
      <c r="Q4" s="1325"/>
      <c r="R4" s="1325"/>
      <c r="S4" s="1325"/>
      <c r="T4" s="1325"/>
      <c r="U4" s="1325"/>
      <c r="V4" s="1325"/>
      <c r="W4" s="1325"/>
      <c r="X4" s="1325"/>
      <c r="Y4" s="1325"/>
      <c r="Z4" s="1325"/>
      <c r="AA4" s="1325"/>
      <c r="AB4" s="1325"/>
      <c r="AC4" s="1325"/>
      <c r="AD4" s="1325"/>
      <c r="AE4" s="1325"/>
      <c r="AF4" s="1325"/>
      <c r="AG4" s="1325"/>
      <c r="AH4" s="1325"/>
      <c r="AI4" s="1325"/>
      <c r="AJ4" s="1325"/>
      <c r="AK4" s="1325"/>
      <c r="AL4" s="1325"/>
      <c r="AM4" s="1325"/>
      <c r="AN4" s="1325"/>
      <c r="AO4" s="1325"/>
      <c r="AP4" s="1325"/>
      <c r="AQ4" s="1325"/>
      <c r="AR4" s="1325"/>
      <c r="AS4" s="1325"/>
      <c r="AT4" s="1325"/>
      <c r="AU4" s="1325"/>
      <c r="AV4" s="1325"/>
      <c r="AW4" s="1325"/>
      <c r="AX4" s="1325"/>
      <c r="AY4" s="1325"/>
      <c r="AZ4" s="1325"/>
      <c r="BA4" s="1325"/>
      <c r="BB4" s="1325"/>
      <c r="BC4" s="1325"/>
      <c r="BD4" s="1325"/>
      <c r="BE4" s="1325"/>
      <c r="BF4" s="1325"/>
      <c r="BG4" s="1325"/>
      <c r="BH4" s="1325"/>
      <c r="BI4" s="1325"/>
      <c r="BJ4" s="1325"/>
      <c r="BK4" s="1325"/>
      <c r="BL4" s="1325"/>
      <c r="BM4" s="1325"/>
      <c r="BN4" s="1325"/>
      <c r="BO4" s="1325"/>
      <c r="BP4" s="1325"/>
      <c r="BQ4" s="1325"/>
      <c r="BR4" s="1325"/>
      <c r="BS4" s="1325"/>
      <c r="BT4" s="1325"/>
      <c r="BU4" s="1325"/>
      <c r="BV4" s="1325"/>
      <c r="BW4" s="1325"/>
      <c r="BX4" s="1325"/>
      <c r="BY4" s="1325"/>
      <c r="BZ4" s="1325"/>
      <c r="CA4" s="1325"/>
      <c r="CB4" s="1325"/>
      <c r="CC4" s="1325"/>
      <c r="CD4" s="1325"/>
      <c r="CE4" s="1325"/>
      <c r="CF4" s="1325"/>
      <c r="CG4" s="1325"/>
      <c r="CH4" s="1325"/>
      <c r="CI4" s="1325"/>
      <c r="CJ4" s="1325"/>
      <c r="CK4" s="1325"/>
      <c r="CL4" s="1325"/>
      <c r="CM4" s="1325"/>
      <c r="CN4" s="1325"/>
      <c r="CO4" s="1325"/>
      <c r="CP4" s="1325"/>
      <c r="CQ4" s="1325"/>
      <c r="CR4" s="1325"/>
      <c r="CS4" s="1325"/>
      <c r="CT4" s="1325"/>
      <c r="CU4" s="1325"/>
      <c r="CV4" s="1325"/>
      <c r="CW4" s="1325"/>
      <c r="CX4" s="1325"/>
      <c r="CY4" s="1325"/>
      <c r="CZ4" s="1325"/>
      <c r="DA4" s="1325"/>
      <c r="DB4" s="1325"/>
      <c r="DC4" s="1325"/>
      <c r="DD4" s="1325"/>
      <c r="DE4" s="1325"/>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1325"/>
      <c r="B5" s="1325"/>
      <c r="C5" s="1325"/>
      <c r="D5" s="1325"/>
      <c r="E5" s="1325"/>
      <c r="F5" s="1325"/>
      <c r="G5" s="1325"/>
      <c r="H5" s="1325"/>
      <c r="I5" s="1325"/>
      <c r="J5" s="1325"/>
      <c r="K5" s="1325"/>
      <c r="L5" s="1325"/>
      <c r="M5" s="1325"/>
      <c r="N5" s="1325"/>
      <c r="O5" s="1325"/>
      <c r="P5" s="1325"/>
      <c r="Q5" s="1325"/>
      <c r="R5" s="1325"/>
      <c r="S5" s="1325"/>
      <c r="T5" s="1325"/>
      <c r="U5" s="1325"/>
      <c r="V5" s="1325"/>
      <c r="W5" s="1325"/>
      <c r="X5" s="1325"/>
      <c r="Y5" s="1325"/>
      <c r="Z5" s="1325"/>
      <c r="AA5" s="1325"/>
      <c r="AB5" s="1325"/>
      <c r="AC5" s="1325"/>
      <c r="AD5" s="1325"/>
      <c r="AE5" s="1325"/>
      <c r="AF5" s="1325"/>
      <c r="AG5" s="1325"/>
      <c r="AH5" s="1325"/>
      <c r="AI5" s="1325"/>
      <c r="AJ5" s="1325"/>
      <c r="AK5" s="1325"/>
      <c r="AL5" s="1325"/>
      <c r="AM5" s="1325"/>
      <c r="AN5" s="1325"/>
      <c r="AO5" s="1325"/>
      <c r="AP5" s="1325"/>
      <c r="AQ5" s="1325"/>
      <c r="AR5" s="1325"/>
      <c r="AS5" s="1325"/>
      <c r="AT5" s="1325"/>
      <c r="AU5" s="1325"/>
      <c r="AV5" s="1325"/>
      <c r="AW5" s="1325"/>
      <c r="AX5" s="1325"/>
      <c r="AY5" s="1325"/>
      <c r="AZ5" s="1325"/>
      <c r="BA5" s="1325"/>
      <c r="BB5" s="1325"/>
      <c r="BC5" s="1325"/>
      <c r="BD5" s="1325"/>
      <c r="BE5" s="1325"/>
      <c r="BF5" s="1325"/>
      <c r="BG5" s="1325"/>
      <c r="BH5" s="1325"/>
      <c r="BI5" s="1325"/>
      <c r="BJ5" s="1325"/>
      <c r="BK5" s="1325"/>
      <c r="BL5" s="1325"/>
      <c r="BM5" s="1325"/>
      <c r="BN5" s="1325"/>
      <c r="BO5" s="1325"/>
      <c r="BP5" s="1325"/>
      <c r="BQ5" s="1325"/>
      <c r="BR5" s="1325"/>
      <c r="BS5" s="1325"/>
      <c r="BT5" s="1325"/>
      <c r="BU5" s="1325"/>
      <c r="BV5" s="1325"/>
      <c r="BW5" s="1325"/>
      <c r="BX5" s="1325"/>
      <c r="BY5" s="1325"/>
      <c r="BZ5" s="1325"/>
      <c r="CA5" s="1325"/>
      <c r="CB5" s="1325"/>
      <c r="CC5" s="1325"/>
      <c r="CD5" s="1325"/>
      <c r="CE5" s="1325"/>
      <c r="CF5" s="1325"/>
      <c r="CG5" s="1325"/>
      <c r="CH5" s="1325"/>
      <c r="CI5" s="1325"/>
      <c r="CJ5" s="1325"/>
      <c r="CK5" s="1325"/>
      <c r="CL5" s="1325"/>
      <c r="CM5" s="1325"/>
      <c r="CN5" s="1325"/>
      <c r="CO5" s="1325"/>
      <c r="CP5" s="1325"/>
      <c r="CQ5" s="1325"/>
      <c r="CR5" s="1325"/>
      <c r="CS5" s="1325"/>
      <c r="CT5" s="1325"/>
      <c r="CU5" s="1325"/>
      <c r="CV5" s="1325"/>
      <c r="CW5" s="1325"/>
      <c r="CX5" s="1325"/>
      <c r="CY5" s="1325"/>
      <c r="CZ5" s="1325"/>
      <c r="DA5" s="1325"/>
      <c r="DB5" s="1325"/>
      <c r="DC5" s="1325"/>
      <c r="DD5" s="1325"/>
      <c r="DE5" s="1325"/>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1325"/>
      <c r="B6" s="1325"/>
      <c r="C6" s="1325"/>
      <c r="D6" s="1325"/>
      <c r="E6" s="1325"/>
      <c r="F6" s="1325"/>
      <c r="G6" s="1325"/>
      <c r="H6" s="1325"/>
      <c r="I6" s="1325"/>
      <c r="J6" s="1325"/>
      <c r="K6" s="1325"/>
      <c r="L6" s="1325"/>
      <c r="M6" s="1325"/>
      <c r="N6" s="1325"/>
      <c r="O6" s="1325"/>
      <c r="P6" s="1325"/>
      <c r="Q6" s="1325"/>
      <c r="R6" s="1325"/>
      <c r="S6" s="1325"/>
      <c r="T6" s="1325"/>
      <c r="U6" s="1325"/>
      <c r="V6" s="1325"/>
      <c r="W6" s="1325"/>
      <c r="X6" s="1325"/>
      <c r="Y6" s="1325"/>
      <c r="Z6" s="1325"/>
      <c r="AA6" s="1325"/>
      <c r="AB6" s="1325"/>
      <c r="AC6" s="1325"/>
      <c r="AD6" s="1325"/>
      <c r="AE6" s="1325"/>
      <c r="AF6" s="1325"/>
      <c r="AG6" s="1325"/>
      <c r="AH6" s="1325"/>
      <c r="AI6" s="1325"/>
      <c r="AJ6" s="1325"/>
      <c r="AK6" s="1325"/>
      <c r="AL6" s="1325"/>
      <c r="AM6" s="1325"/>
      <c r="AN6" s="1325"/>
      <c r="AO6" s="1325"/>
      <c r="AP6" s="1325"/>
      <c r="AQ6" s="1325"/>
      <c r="AR6" s="1325"/>
      <c r="AS6" s="1325"/>
      <c r="AT6" s="1325"/>
      <c r="AU6" s="1325"/>
      <c r="AV6" s="1325"/>
      <c r="AW6" s="1325"/>
      <c r="AX6" s="1325"/>
      <c r="AY6" s="1325"/>
      <c r="AZ6" s="1325"/>
      <c r="BA6" s="1325"/>
      <c r="BB6" s="1325"/>
      <c r="BC6" s="1325"/>
      <c r="BD6" s="1325"/>
      <c r="BE6" s="1325"/>
      <c r="BF6" s="1325"/>
      <c r="BG6" s="1325"/>
      <c r="BH6" s="1325"/>
      <c r="BI6" s="1325"/>
      <c r="BJ6" s="1325"/>
      <c r="BK6" s="1325"/>
      <c r="BL6" s="1325"/>
      <c r="BM6" s="1325"/>
      <c r="BN6" s="1325"/>
      <c r="BO6" s="1325"/>
      <c r="BP6" s="1325"/>
      <c r="BQ6" s="1325"/>
      <c r="BR6" s="1325"/>
      <c r="BS6" s="1325"/>
      <c r="BT6" s="1325"/>
      <c r="BU6" s="1325"/>
      <c r="BV6" s="1325"/>
      <c r="BW6" s="1325"/>
      <c r="BX6" s="1325"/>
      <c r="BY6" s="1325"/>
      <c r="BZ6" s="1325"/>
      <c r="CA6" s="1325"/>
      <c r="CB6" s="1325"/>
      <c r="CC6" s="1325"/>
      <c r="CD6" s="1325"/>
      <c r="CE6" s="1325"/>
      <c r="CF6" s="1325"/>
      <c r="CG6" s="1325"/>
      <c r="CH6" s="1325"/>
      <c r="CI6" s="1325"/>
      <c r="CJ6" s="1325"/>
      <c r="CK6" s="1325"/>
      <c r="CL6" s="1325"/>
      <c r="CM6" s="1325"/>
      <c r="CN6" s="1325"/>
      <c r="CO6" s="1325"/>
      <c r="CP6" s="1325"/>
      <c r="CQ6" s="1325"/>
      <c r="CR6" s="1325"/>
      <c r="CS6" s="1325"/>
      <c r="CT6" s="1325"/>
      <c r="CU6" s="1325"/>
      <c r="CV6" s="1325"/>
      <c r="CW6" s="1325"/>
      <c r="CX6" s="1325"/>
      <c r="CY6" s="1325"/>
      <c r="CZ6" s="1325"/>
      <c r="DA6" s="1325"/>
      <c r="DB6" s="1325"/>
      <c r="DC6" s="1325"/>
      <c r="DD6" s="1325"/>
      <c r="DE6" s="1325"/>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1325"/>
      <c r="B7" s="1325"/>
      <c r="C7" s="1325"/>
      <c r="D7" s="1325"/>
      <c r="E7" s="1325"/>
      <c r="F7" s="1325"/>
      <c r="G7" s="1325"/>
      <c r="H7" s="1325"/>
      <c r="I7" s="1325"/>
      <c r="J7" s="1325"/>
      <c r="K7" s="1325"/>
      <c r="L7" s="1325"/>
      <c r="M7" s="1325"/>
      <c r="N7" s="1325"/>
      <c r="O7" s="1325"/>
      <c r="P7" s="1325"/>
      <c r="Q7" s="1325"/>
      <c r="R7" s="1325"/>
      <c r="S7" s="1325"/>
      <c r="T7" s="1325"/>
      <c r="U7" s="1325"/>
      <c r="V7" s="1325"/>
      <c r="W7" s="1325"/>
      <c r="X7" s="1325"/>
      <c r="Y7" s="1325"/>
      <c r="Z7" s="1325"/>
      <c r="AA7" s="1325"/>
      <c r="AB7" s="1325"/>
      <c r="AC7" s="1325"/>
      <c r="AD7" s="1325"/>
      <c r="AE7" s="1325"/>
      <c r="AF7" s="1325"/>
      <c r="AG7" s="1325"/>
      <c r="AH7" s="1325"/>
      <c r="AI7" s="1325"/>
      <c r="AJ7" s="1325"/>
      <c r="AK7" s="1325"/>
      <c r="AL7" s="1325"/>
      <c r="AM7" s="1325"/>
      <c r="AN7" s="1325"/>
      <c r="AO7" s="1325"/>
      <c r="AP7" s="1325"/>
      <c r="AQ7" s="1325"/>
      <c r="AR7" s="1325"/>
      <c r="AS7" s="1325"/>
      <c r="AT7" s="1325"/>
      <c r="AU7" s="1325"/>
      <c r="AV7" s="1325"/>
      <c r="AW7" s="1325"/>
      <c r="AX7" s="1325"/>
      <c r="AY7" s="1325"/>
      <c r="AZ7" s="1325"/>
      <c r="BA7" s="1325"/>
      <c r="BB7" s="1325"/>
      <c r="BC7" s="1325"/>
      <c r="BD7" s="1325"/>
      <c r="BE7" s="1325"/>
      <c r="BF7" s="1325"/>
      <c r="BG7" s="1325"/>
      <c r="BH7" s="1325"/>
      <c r="BI7" s="1325"/>
      <c r="BJ7" s="1325"/>
      <c r="BK7" s="1325"/>
      <c r="BL7" s="1325"/>
      <c r="BM7" s="1325"/>
      <c r="BN7" s="1325"/>
      <c r="BO7" s="1325"/>
      <c r="BP7" s="1325"/>
      <c r="BQ7" s="1325"/>
      <c r="BR7" s="1325"/>
      <c r="BS7" s="1325"/>
      <c r="BT7" s="1325"/>
      <c r="BU7" s="1325"/>
      <c r="BV7" s="1325"/>
      <c r="BW7" s="1325"/>
      <c r="BX7" s="1325"/>
      <c r="BY7" s="1325"/>
      <c r="BZ7" s="1325"/>
      <c r="CA7" s="1325"/>
      <c r="CB7" s="1325"/>
      <c r="CC7" s="1325"/>
      <c r="CD7" s="1325"/>
      <c r="CE7" s="1325"/>
      <c r="CF7" s="1325"/>
      <c r="CG7" s="1325"/>
      <c r="CH7" s="1325"/>
      <c r="CI7" s="1325"/>
      <c r="CJ7" s="1325"/>
      <c r="CK7" s="1325"/>
      <c r="CL7" s="1325"/>
      <c r="CM7" s="1325"/>
      <c r="CN7" s="1325"/>
      <c r="CO7" s="1325"/>
      <c r="CP7" s="1325"/>
      <c r="CQ7" s="1325"/>
      <c r="CR7" s="1325"/>
      <c r="CS7" s="1325"/>
      <c r="CT7" s="1325"/>
      <c r="CU7" s="1325"/>
      <c r="CV7" s="1325"/>
      <c r="CW7" s="1325"/>
      <c r="CX7" s="1325"/>
      <c r="CY7" s="1325"/>
      <c r="CZ7" s="1325"/>
      <c r="DA7" s="1325"/>
      <c r="DB7" s="1325"/>
      <c r="DC7" s="1325"/>
      <c r="DD7" s="1325"/>
      <c r="DE7" s="1325"/>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1325"/>
      <c r="B8" s="1325"/>
      <c r="C8" s="1325"/>
      <c r="D8" s="1325"/>
      <c r="E8" s="1325"/>
      <c r="F8" s="1325"/>
      <c r="G8" s="1325"/>
      <c r="H8" s="1325"/>
      <c r="I8" s="1325"/>
      <c r="J8" s="1325"/>
      <c r="K8" s="1325"/>
      <c r="L8" s="1325"/>
      <c r="M8" s="1325"/>
      <c r="N8" s="1325"/>
      <c r="O8" s="1325"/>
      <c r="P8" s="1325"/>
      <c r="Q8" s="1325"/>
      <c r="R8" s="1325"/>
      <c r="S8" s="1325"/>
      <c r="T8" s="1325"/>
      <c r="U8" s="1325"/>
      <c r="V8" s="1325"/>
      <c r="W8" s="1325"/>
      <c r="X8" s="1325"/>
      <c r="Y8" s="1325"/>
      <c r="Z8" s="1325"/>
      <c r="AA8" s="1325"/>
      <c r="AB8" s="1325"/>
      <c r="AC8" s="1325"/>
      <c r="AD8" s="1325"/>
      <c r="AE8" s="1325"/>
      <c r="AF8" s="1325"/>
      <c r="AG8" s="1325"/>
      <c r="AH8" s="1325"/>
      <c r="AI8" s="1325"/>
      <c r="AJ8" s="1325"/>
      <c r="AK8" s="1325"/>
      <c r="AL8" s="1325"/>
      <c r="AM8" s="1325"/>
      <c r="AN8" s="1325"/>
      <c r="AO8" s="1325"/>
      <c r="AP8" s="1325"/>
      <c r="AQ8" s="1325"/>
      <c r="AR8" s="1325"/>
      <c r="AS8" s="1325"/>
      <c r="AT8" s="1325"/>
      <c r="AU8" s="1325"/>
      <c r="AV8" s="1325"/>
      <c r="AW8" s="1325"/>
      <c r="AX8" s="1325"/>
      <c r="AY8" s="1325"/>
      <c r="AZ8" s="1325"/>
      <c r="BA8" s="1325"/>
      <c r="BB8" s="1325"/>
      <c r="BC8" s="1325"/>
      <c r="BD8" s="1325"/>
      <c r="BE8" s="1325"/>
      <c r="BF8" s="1325"/>
      <c r="BG8" s="1325"/>
      <c r="BH8" s="1325"/>
      <c r="BI8" s="1325"/>
      <c r="BJ8" s="1325"/>
      <c r="BK8" s="1325"/>
      <c r="BL8" s="1325"/>
      <c r="BM8" s="1325"/>
      <c r="BN8" s="1325"/>
      <c r="BO8" s="1325"/>
      <c r="BP8" s="1325"/>
      <c r="BQ8" s="1325"/>
      <c r="BR8" s="1325"/>
      <c r="BS8" s="1325"/>
      <c r="BT8" s="1325"/>
      <c r="BU8" s="1325"/>
      <c r="BV8" s="1325"/>
      <c r="BW8" s="1325"/>
      <c r="BX8" s="1325"/>
      <c r="BY8" s="1325"/>
      <c r="BZ8" s="1325"/>
      <c r="CA8" s="1325"/>
      <c r="CB8" s="1325"/>
      <c r="CC8" s="1325"/>
      <c r="CD8" s="1325"/>
      <c r="CE8" s="1325"/>
      <c r="CF8" s="1325"/>
      <c r="CG8" s="1325"/>
      <c r="CH8" s="1325"/>
      <c r="CI8" s="1325"/>
      <c r="CJ8" s="1325"/>
      <c r="CK8" s="1325"/>
      <c r="CL8" s="1325"/>
      <c r="CM8" s="1325"/>
      <c r="CN8" s="1325"/>
      <c r="CO8" s="1325"/>
      <c r="CP8" s="1325"/>
      <c r="CQ8" s="1325"/>
      <c r="CR8" s="1325"/>
      <c r="CS8" s="1325"/>
      <c r="CT8" s="1325"/>
      <c r="CU8" s="1325"/>
      <c r="CV8" s="1325"/>
      <c r="CW8" s="1325"/>
      <c r="CX8" s="1325"/>
      <c r="CY8" s="1325"/>
      <c r="CZ8" s="1325"/>
      <c r="DA8" s="1325"/>
      <c r="DB8" s="1325"/>
      <c r="DC8" s="1325"/>
      <c r="DD8" s="1325"/>
      <c r="DE8" s="1325"/>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1325"/>
      <c r="B9" s="1325"/>
      <c r="C9" s="1325"/>
      <c r="D9" s="1325"/>
      <c r="E9" s="1325"/>
      <c r="F9" s="1325"/>
      <c r="G9" s="1325"/>
      <c r="H9" s="1325"/>
      <c r="I9" s="1325"/>
      <c r="J9" s="1325"/>
      <c r="K9" s="1325"/>
      <c r="L9" s="1325"/>
      <c r="M9" s="1325"/>
      <c r="N9" s="1325"/>
      <c r="O9" s="1325"/>
      <c r="P9" s="1325"/>
      <c r="Q9" s="1325"/>
      <c r="R9" s="1325"/>
      <c r="S9" s="1325"/>
      <c r="T9" s="1325"/>
      <c r="U9" s="1325"/>
      <c r="V9" s="1325"/>
      <c r="W9" s="1325"/>
      <c r="X9" s="1325"/>
      <c r="Y9" s="1325"/>
      <c r="Z9" s="1325"/>
      <c r="AA9" s="1325"/>
      <c r="AB9" s="1325"/>
      <c r="AC9" s="1325"/>
      <c r="AD9" s="1325"/>
      <c r="AE9" s="1325"/>
      <c r="AF9" s="1325"/>
      <c r="AG9" s="1325"/>
      <c r="AH9" s="1325"/>
      <c r="AI9" s="1325"/>
      <c r="AJ9" s="1325"/>
      <c r="AK9" s="1325"/>
      <c r="AL9" s="1325"/>
      <c r="AM9" s="1325"/>
      <c r="AN9" s="1325"/>
      <c r="AO9" s="1325"/>
      <c r="AP9" s="1325"/>
      <c r="AQ9" s="1325"/>
      <c r="AR9" s="1325"/>
      <c r="AS9" s="1325"/>
      <c r="AT9" s="1325"/>
      <c r="AU9" s="1325"/>
      <c r="AV9" s="1325"/>
      <c r="AW9" s="1325"/>
      <c r="AX9" s="1325"/>
      <c r="AY9" s="1325"/>
      <c r="AZ9" s="1325"/>
      <c r="BA9" s="1325"/>
      <c r="BB9" s="1325"/>
      <c r="BC9" s="1325"/>
      <c r="BD9" s="1325"/>
      <c r="BE9" s="1325"/>
      <c r="BF9" s="1325"/>
      <c r="BG9" s="1325"/>
      <c r="BH9" s="1325"/>
      <c r="BI9" s="1325"/>
      <c r="BJ9" s="1325"/>
      <c r="BK9" s="1325"/>
      <c r="BL9" s="1325"/>
      <c r="BM9" s="1325"/>
      <c r="BN9" s="1325"/>
      <c r="BO9" s="1325"/>
      <c r="BP9" s="1325"/>
      <c r="BQ9" s="1325"/>
      <c r="BR9" s="1325"/>
      <c r="BS9" s="1325"/>
      <c r="BT9" s="1325"/>
      <c r="BU9" s="1325"/>
      <c r="BV9" s="1325"/>
      <c r="BW9" s="1325"/>
      <c r="BX9" s="1325"/>
      <c r="BY9" s="1325"/>
      <c r="BZ9" s="1325"/>
      <c r="CA9" s="1325"/>
      <c r="CB9" s="1325"/>
      <c r="CC9" s="1325"/>
      <c r="CD9" s="1325"/>
      <c r="CE9" s="1325"/>
      <c r="CF9" s="1325"/>
      <c r="CG9" s="1325"/>
      <c r="CH9" s="1325"/>
      <c r="CI9" s="1325"/>
      <c r="CJ9" s="1325"/>
      <c r="CK9" s="1325"/>
      <c r="CL9" s="1325"/>
      <c r="CM9" s="1325"/>
      <c r="CN9" s="1325"/>
      <c r="CO9" s="1325"/>
      <c r="CP9" s="1325"/>
      <c r="CQ9" s="1325"/>
      <c r="CR9" s="1325"/>
      <c r="CS9" s="1325"/>
      <c r="CT9" s="1325"/>
      <c r="CU9" s="1325"/>
      <c r="CV9" s="1325"/>
      <c r="CW9" s="1325"/>
      <c r="CX9" s="1325"/>
      <c r="CY9" s="1325"/>
      <c r="CZ9" s="1325"/>
      <c r="DA9" s="1325"/>
      <c r="DB9" s="1325"/>
      <c r="DC9" s="1325"/>
      <c r="DD9" s="1325"/>
      <c r="DE9" s="1325"/>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1325"/>
      <c r="B10" s="1325"/>
      <c r="C10" s="1325"/>
      <c r="D10" s="1325"/>
      <c r="E10" s="1325"/>
      <c r="F10" s="1325"/>
      <c r="G10" s="1325"/>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325"/>
      <c r="AK10" s="1325"/>
      <c r="AL10" s="1325"/>
      <c r="AM10" s="1325"/>
      <c r="AN10" s="1325"/>
      <c r="AO10" s="1325"/>
      <c r="AP10" s="1325"/>
      <c r="AQ10" s="1325"/>
      <c r="AR10" s="1325"/>
      <c r="AS10" s="1325"/>
      <c r="AT10" s="1325"/>
      <c r="AU10" s="1325"/>
      <c r="AV10" s="1325"/>
      <c r="AW10" s="1325"/>
      <c r="AX10" s="1325"/>
      <c r="AY10" s="1325"/>
      <c r="AZ10" s="1325"/>
      <c r="BA10" s="1325"/>
      <c r="BB10" s="1325"/>
      <c r="BC10" s="1325"/>
      <c r="BD10" s="1325"/>
      <c r="BE10" s="1325"/>
      <c r="BF10" s="1325"/>
      <c r="BG10" s="1325"/>
      <c r="BH10" s="1325"/>
      <c r="BI10" s="1325"/>
      <c r="BJ10" s="1325"/>
      <c r="BK10" s="1325"/>
      <c r="BL10" s="1325"/>
      <c r="BM10" s="1325"/>
      <c r="BN10" s="1325"/>
      <c r="BO10" s="1325"/>
      <c r="BP10" s="1325"/>
      <c r="BQ10" s="1325"/>
      <c r="BR10" s="1325"/>
      <c r="BS10" s="1325"/>
      <c r="BT10" s="1325"/>
      <c r="BU10" s="1325"/>
      <c r="BV10" s="1325"/>
      <c r="BW10" s="1325"/>
      <c r="BX10" s="1325"/>
      <c r="BY10" s="1325"/>
      <c r="BZ10" s="1325"/>
      <c r="CA10" s="1325"/>
      <c r="CB10" s="1325"/>
      <c r="CC10" s="1325"/>
      <c r="CD10" s="1325"/>
      <c r="CE10" s="1325"/>
      <c r="CF10" s="1325"/>
      <c r="CG10" s="1325"/>
      <c r="CH10" s="1325"/>
      <c r="CI10" s="1325"/>
      <c r="CJ10" s="1325"/>
      <c r="CK10" s="1325"/>
      <c r="CL10" s="1325"/>
      <c r="CM10" s="1325"/>
      <c r="CN10" s="1325"/>
      <c r="CO10" s="1325"/>
      <c r="CP10" s="1325"/>
      <c r="CQ10" s="1325"/>
      <c r="CR10" s="1325"/>
      <c r="CS10" s="1325"/>
      <c r="CT10" s="1325"/>
      <c r="CU10" s="1325"/>
      <c r="CV10" s="1325"/>
      <c r="CW10" s="1325"/>
      <c r="CX10" s="1325"/>
      <c r="CY10" s="1325"/>
      <c r="CZ10" s="1325"/>
      <c r="DA10" s="1325"/>
      <c r="DB10" s="1325"/>
      <c r="DC10" s="1325"/>
      <c r="DD10" s="1325"/>
      <c r="DE10" s="1325"/>
      <c r="DF10" s="291"/>
      <c r="DG10" s="291"/>
      <c r="DH10" s="291"/>
      <c r="DI10" s="291"/>
      <c r="DJ10" s="291"/>
      <c r="DK10" s="291"/>
      <c r="DL10" s="291"/>
      <c r="DM10" s="291"/>
      <c r="DN10" s="291"/>
      <c r="DO10" s="291"/>
      <c r="DP10" s="291"/>
      <c r="DQ10" s="291"/>
      <c r="DR10" s="291"/>
      <c r="DS10" s="291"/>
      <c r="DT10" s="291"/>
      <c r="DU10" s="291"/>
      <c r="DV10" s="291"/>
      <c r="DW10" s="291"/>
      <c r="EM10" s="290" t="s">
        <v>636</v>
      </c>
    </row>
    <row r="11" spans="1:143" s="290" customFormat="1" ht="13.5" x14ac:dyDescent="0.15">
      <c r="A11" s="1325"/>
      <c r="B11" s="1325"/>
      <c r="C11" s="1325"/>
      <c r="D11" s="1325"/>
      <c r="E11" s="1325"/>
      <c r="F11" s="1325"/>
      <c r="G11" s="1325"/>
      <c r="H11" s="1325"/>
      <c r="I11" s="1325"/>
      <c r="J11" s="1325"/>
      <c r="K11" s="1325"/>
      <c r="L11" s="1325"/>
      <c r="M11" s="1325"/>
      <c r="N11" s="1325"/>
      <c r="O11" s="1325"/>
      <c r="P11" s="1325"/>
      <c r="Q11" s="1325"/>
      <c r="R11" s="1325"/>
      <c r="S11" s="1325"/>
      <c r="T11" s="1325"/>
      <c r="U11" s="1325"/>
      <c r="V11" s="1325"/>
      <c r="W11" s="1325"/>
      <c r="X11" s="1325"/>
      <c r="Y11" s="1325"/>
      <c r="Z11" s="1325"/>
      <c r="AA11" s="1325"/>
      <c r="AB11" s="1325"/>
      <c r="AC11" s="1325"/>
      <c r="AD11" s="1325"/>
      <c r="AE11" s="1325"/>
      <c r="AF11" s="1325"/>
      <c r="AG11" s="1325"/>
      <c r="AH11" s="1325"/>
      <c r="AI11" s="1325"/>
      <c r="AJ11" s="1325"/>
      <c r="AK11" s="1325"/>
      <c r="AL11" s="1325"/>
      <c r="AM11" s="1325"/>
      <c r="AN11" s="1325"/>
      <c r="AO11" s="1325"/>
      <c r="AP11" s="1325"/>
      <c r="AQ11" s="1325"/>
      <c r="AR11" s="1325"/>
      <c r="AS11" s="1325"/>
      <c r="AT11" s="1325"/>
      <c r="AU11" s="1325"/>
      <c r="AV11" s="1325"/>
      <c r="AW11" s="1325"/>
      <c r="AX11" s="1325"/>
      <c r="AY11" s="1325"/>
      <c r="AZ11" s="1325"/>
      <c r="BA11" s="1325"/>
      <c r="BB11" s="1325"/>
      <c r="BC11" s="1325"/>
      <c r="BD11" s="1325"/>
      <c r="BE11" s="1325"/>
      <c r="BF11" s="1325"/>
      <c r="BG11" s="1325"/>
      <c r="BH11" s="1325"/>
      <c r="BI11" s="1325"/>
      <c r="BJ11" s="1325"/>
      <c r="BK11" s="1325"/>
      <c r="BL11" s="1325"/>
      <c r="BM11" s="1325"/>
      <c r="BN11" s="1325"/>
      <c r="BO11" s="1325"/>
      <c r="BP11" s="1325"/>
      <c r="BQ11" s="1325"/>
      <c r="BR11" s="1325"/>
      <c r="BS11" s="1325"/>
      <c r="BT11" s="1325"/>
      <c r="BU11" s="1325"/>
      <c r="BV11" s="1325"/>
      <c r="BW11" s="1325"/>
      <c r="BX11" s="1325"/>
      <c r="BY11" s="1325"/>
      <c r="BZ11" s="1325"/>
      <c r="CA11" s="1325"/>
      <c r="CB11" s="1325"/>
      <c r="CC11" s="1325"/>
      <c r="CD11" s="1325"/>
      <c r="CE11" s="1325"/>
      <c r="CF11" s="1325"/>
      <c r="CG11" s="1325"/>
      <c r="CH11" s="1325"/>
      <c r="CI11" s="1325"/>
      <c r="CJ11" s="1325"/>
      <c r="CK11" s="1325"/>
      <c r="CL11" s="1325"/>
      <c r="CM11" s="1325"/>
      <c r="CN11" s="1325"/>
      <c r="CO11" s="1325"/>
      <c r="CP11" s="1325"/>
      <c r="CQ11" s="1325"/>
      <c r="CR11" s="1325"/>
      <c r="CS11" s="1325"/>
      <c r="CT11" s="1325"/>
      <c r="CU11" s="1325"/>
      <c r="CV11" s="1325"/>
      <c r="CW11" s="1325"/>
      <c r="CX11" s="1325"/>
      <c r="CY11" s="1325"/>
      <c r="CZ11" s="1325"/>
      <c r="DA11" s="1325"/>
      <c r="DB11" s="1325"/>
      <c r="DC11" s="1325"/>
      <c r="DD11" s="1325"/>
      <c r="DE11" s="1325"/>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1325"/>
      <c r="B12" s="1325"/>
      <c r="C12" s="1325"/>
      <c r="D12" s="1325"/>
      <c r="E12" s="1325"/>
      <c r="F12" s="1325"/>
      <c r="G12" s="1325"/>
      <c r="H12" s="1325"/>
      <c r="I12" s="1325"/>
      <c r="J12" s="1325"/>
      <c r="K12" s="1325"/>
      <c r="L12" s="1325"/>
      <c r="M12" s="1325"/>
      <c r="N12" s="1325"/>
      <c r="O12" s="1325"/>
      <c r="P12" s="1325"/>
      <c r="Q12" s="1325"/>
      <c r="R12" s="1325"/>
      <c r="S12" s="1325"/>
      <c r="T12" s="1325"/>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T12" s="1325"/>
      <c r="AU12" s="1325"/>
      <c r="AV12" s="1325"/>
      <c r="AW12" s="1325"/>
      <c r="AX12" s="1325"/>
      <c r="AY12" s="1325"/>
      <c r="AZ12" s="1325"/>
      <c r="BA12" s="1325"/>
      <c r="BB12" s="1325"/>
      <c r="BC12" s="1325"/>
      <c r="BD12" s="1325"/>
      <c r="BE12" s="1325"/>
      <c r="BF12" s="1325"/>
      <c r="BG12" s="1325"/>
      <c r="BH12" s="1325"/>
      <c r="BI12" s="1325"/>
      <c r="BJ12" s="1325"/>
      <c r="BK12" s="1325"/>
      <c r="BL12" s="1325"/>
      <c r="BM12" s="1325"/>
      <c r="BN12" s="1325"/>
      <c r="BO12" s="1325"/>
      <c r="BP12" s="1325"/>
      <c r="BQ12" s="1325"/>
      <c r="BR12" s="1325"/>
      <c r="BS12" s="1325"/>
      <c r="BT12" s="1325"/>
      <c r="BU12" s="1325"/>
      <c r="BV12" s="1325"/>
      <c r="BW12" s="1325"/>
      <c r="BX12" s="1325"/>
      <c r="BY12" s="1325"/>
      <c r="BZ12" s="1325"/>
      <c r="CA12" s="1325"/>
      <c r="CB12" s="1325"/>
      <c r="CC12" s="1325"/>
      <c r="CD12" s="1325"/>
      <c r="CE12" s="1325"/>
      <c r="CF12" s="1325"/>
      <c r="CG12" s="1325"/>
      <c r="CH12" s="1325"/>
      <c r="CI12" s="1325"/>
      <c r="CJ12" s="1325"/>
      <c r="CK12" s="1325"/>
      <c r="CL12" s="1325"/>
      <c r="CM12" s="1325"/>
      <c r="CN12" s="1325"/>
      <c r="CO12" s="1325"/>
      <c r="CP12" s="1325"/>
      <c r="CQ12" s="1325"/>
      <c r="CR12" s="1325"/>
      <c r="CS12" s="1325"/>
      <c r="CT12" s="1325"/>
      <c r="CU12" s="1325"/>
      <c r="CV12" s="1325"/>
      <c r="CW12" s="1325"/>
      <c r="CX12" s="1325"/>
      <c r="CY12" s="1325"/>
      <c r="CZ12" s="1325"/>
      <c r="DA12" s="1325"/>
      <c r="DB12" s="1325"/>
      <c r="DC12" s="1325"/>
      <c r="DD12" s="1325"/>
      <c r="DE12" s="1325"/>
      <c r="DF12" s="291"/>
      <c r="DG12" s="291"/>
      <c r="DH12" s="291"/>
      <c r="DI12" s="291"/>
      <c r="DJ12" s="291"/>
      <c r="DK12" s="291"/>
      <c r="DL12" s="291"/>
      <c r="DM12" s="291"/>
      <c r="DN12" s="291"/>
      <c r="DO12" s="291"/>
      <c r="DP12" s="291"/>
      <c r="DQ12" s="291"/>
      <c r="DR12" s="291"/>
      <c r="DS12" s="291"/>
      <c r="DT12" s="291"/>
      <c r="DU12" s="291"/>
      <c r="DV12" s="291"/>
      <c r="DW12" s="291"/>
      <c r="EM12" s="290" t="s">
        <v>636</v>
      </c>
    </row>
    <row r="13" spans="1:143" s="290" customFormat="1" ht="13.5" x14ac:dyDescent="0.15">
      <c r="A13" s="1325"/>
      <c r="B13" s="1325"/>
      <c r="C13" s="1325"/>
      <c r="D13" s="1325"/>
      <c r="E13" s="1325"/>
      <c r="F13" s="1325"/>
      <c r="G13" s="1325"/>
      <c r="H13" s="1325"/>
      <c r="I13" s="1325"/>
      <c r="J13" s="1325"/>
      <c r="K13" s="1325"/>
      <c r="L13" s="1325"/>
      <c r="M13" s="1325"/>
      <c r="N13" s="1325"/>
      <c r="O13" s="1325"/>
      <c r="P13" s="1325"/>
      <c r="Q13" s="1325"/>
      <c r="R13" s="1325"/>
      <c r="S13" s="1325"/>
      <c r="T13" s="1325"/>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T13" s="1325"/>
      <c r="AU13" s="1325"/>
      <c r="AV13" s="1325"/>
      <c r="AW13" s="1325"/>
      <c r="AX13" s="1325"/>
      <c r="AY13" s="1325"/>
      <c r="AZ13" s="1325"/>
      <c r="BA13" s="1325"/>
      <c r="BB13" s="1325"/>
      <c r="BC13" s="1325"/>
      <c r="BD13" s="1325"/>
      <c r="BE13" s="1325"/>
      <c r="BF13" s="1325"/>
      <c r="BG13" s="1325"/>
      <c r="BH13" s="1325"/>
      <c r="BI13" s="1325"/>
      <c r="BJ13" s="1325"/>
      <c r="BK13" s="1325"/>
      <c r="BL13" s="1325"/>
      <c r="BM13" s="1325"/>
      <c r="BN13" s="1325"/>
      <c r="BO13" s="1325"/>
      <c r="BP13" s="1325"/>
      <c r="BQ13" s="1325"/>
      <c r="BR13" s="1325"/>
      <c r="BS13" s="1325"/>
      <c r="BT13" s="1325"/>
      <c r="BU13" s="1325"/>
      <c r="BV13" s="1325"/>
      <c r="BW13" s="1325"/>
      <c r="BX13" s="1325"/>
      <c r="BY13" s="1325"/>
      <c r="BZ13" s="1325"/>
      <c r="CA13" s="1325"/>
      <c r="CB13" s="1325"/>
      <c r="CC13" s="1325"/>
      <c r="CD13" s="1325"/>
      <c r="CE13" s="1325"/>
      <c r="CF13" s="1325"/>
      <c r="CG13" s="1325"/>
      <c r="CH13" s="1325"/>
      <c r="CI13" s="1325"/>
      <c r="CJ13" s="1325"/>
      <c r="CK13" s="1325"/>
      <c r="CL13" s="1325"/>
      <c r="CM13" s="1325"/>
      <c r="CN13" s="1325"/>
      <c r="CO13" s="1325"/>
      <c r="CP13" s="1325"/>
      <c r="CQ13" s="1325"/>
      <c r="CR13" s="1325"/>
      <c r="CS13" s="1325"/>
      <c r="CT13" s="1325"/>
      <c r="CU13" s="1325"/>
      <c r="CV13" s="1325"/>
      <c r="CW13" s="1325"/>
      <c r="CX13" s="1325"/>
      <c r="CY13" s="1325"/>
      <c r="CZ13" s="1325"/>
      <c r="DA13" s="1325"/>
      <c r="DB13" s="1325"/>
      <c r="DC13" s="1325"/>
      <c r="DD13" s="1325"/>
      <c r="DE13" s="1325"/>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1325"/>
      <c r="B14" s="1325"/>
      <c r="C14" s="1325"/>
      <c r="D14" s="1325"/>
      <c r="E14" s="1325"/>
      <c r="F14" s="1325"/>
      <c r="G14" s="1325"/>
      <c r="H14" s="1325"/>
      <c r="I14" s="1325"/>
      <c r="J14" s="1325"/>
      <c r="K14" s="1325"/>
      <c r="L14" s="1325"/>
      <c r="M14" s="1325"/>
      <c r="N14" s="1325"/>
      <c r="O14" s="1325"/>
      <c r="P14" s="1325"/>
      <c r="Q14" s="1325"/>
      <c r="R14" s="1325"/>
      <c r="S14" s="1325"/>
      <c r="T14" s="1325"/>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5"/>
      <c r="BD14" s="1325"/>
      <c r="BE14" s="1325"/>
      <c r="BF14" s="1325"/>
      <c r="BG14" s="1325"/>
      <c r="BH14" s="1325"/>
      <c r="BI14" s="1325"/>
      <c r="BJ14" s="1325"/>
      <c r="BK14" s="1325"/>
      <c r="BL14" s="1325"/>
      <c r="BM14" s="1325"/>
      <c r="BN14" s="1325"/>
      <c r="BO14" s="1325"/>
      <c r="BP14" s="1325"/>
      <c r="BQ14" s="1325"/>
      <c r="BR14" s="1325"/>
      <c r="BS14" s="1325"/>
      <c r="BT14" s="1325"/>
      <c r="BU14" s="1325"/>
      <c r="BV14" s="1325"/>
      <c r="BW14" s="1325"/>
      <c r="BX14" s="1325"/>
      <c r="BY14" s="1325"/>
      <c r="BZ14" s="1325"/>
      <c r="CA14" s="1325"/>
      <c r="CB14" s="1325"/>
      <c r="CC14" s="1325"/>
      <c r="CD14" s="1325"/>
      <c r="CE14" s="1325"/>
      <c r="CF14" s="1325"/>
      <c r="CG14" s="1325"/>
      <c r="CH14" s="1325"/>
      <c r="CI14" s="1325"/>
      <c r="CJ14" s="1325"/>
      <c r="CK14" s="1325"/>
      <c r="CL14" s="1325"/>
      <c r="CM14" s="1325"/>
      <c r="CN14" s="1325"/>
      <c r="CO14" s="1325"/>
      <c r="CP14" s="1325"/>
      <c r="CQ14" s="1325"/>
      <c r="CR14" s="1325"/>
      <c r="CS14" s="1325"/>
      <c r="CT14" s="1325"/>
      <c r="CU14" s="1325"/>
      <c r="CV14" s="1325"/>
      <c r="CW14" s="1325"/>
      <c r="CX14" s="1325"/>
      <c r="CY14" s="1325"/>
      <c r="CZ14" s="1325"/>
      <c r="DA14" s="1325"/>
      <c r="DB14" s="1325"/>
      <c r="DC14" s="1325"/>
      <c r="DD14" s="1325"/>
      <c r="DE14" s="1325"/>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1267"/>
      <c r="B15" s="1325"/>
      <c r="C15" s="1325"/>
      <c r="D15" s="1325"/>
      <c r="E15" s="1325"/>
      <c r="F15" s="1325"/>
      <c r="G15" s="1325"/>
      <c r="H15" s="1325"/>
      <c r="I15" s="1325"/>
      <c r="J15" s="1325"/>
      <c r="K15" s="1325"/>
      <c r="L15" s="1325"/>
      <c r="M15" s="1325"/>
      <c r="N15" s="1325"/>
      <c r="O15" s="1325"/>
      <c r="P15" s="1325"/>
      <c r="Q15" s="1325"/>
      <c r="R15" s="1325"/>
      <c r="S15" s="1325"/>
      <c r="T15" s="1325"/>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5"/>
      <c r="BD15" s="1325"/>
      <c r="BE15" s="1325"/>
      <c r="BF15" s="1325"/>
      <c r="BG15" s="1325"/>
      <c r="BH15" s="1325"/>
      <c r="BI15" s="1325"/>
      <c r="BJ15" s="1325"/>
      <c r="BK15" s="1325"/>
      <c r="BL15" s="1325"/>
      <c r="BM15" s="1325"/>
      <c r="BN15" s="1325"/>
      <c r="BO15" s="1325"/>
      <c r="BP15" s="1325"/>
      <c r="BQ15" s="1325"/>
      <c r="BR15" s="1325"/>
      <c r="BS15" s="1325"/>
      <c r="BT15" s="1325"/>
      <c r="BU15" s="1325"/>
      <c r="BV15" s="1325"/>
      <c r="BW15" s="1325"/>
      <c r="BX15" s="1325"/>
      <c r="BY15" s="1325"/>
      <c r="BZ15" s="1325"/>
      <c r="CA15" s="1325"/>
      <c r="CB15" s="1325"/>
      <c r="CC15" s="1325"/>
      <c r="CD15" s="1325"/>
      <c r="CE15" s="1325"/>
      <c r="CF15" s="1325"/>
      <c r="CG15" s="1325"/>
      <c r="CH15" s="1325"/>
      <c r="CI15" s="1325"/>
      <c r="CJ15" s="1325"/>
      <c r="CK15" s="1325"/>
      <c r="CL15" s="1325"/>
      <c r="CM15" s="1325"/>
      <c r="CN15" s="1325"/>
      <c r="CO15" s="1325"/>
      <c r="CP15" s="1325"/>
      <c r="CQ15" s="1325"/>
      <c r="CR15" s="1325"/>
      <c r="CS15" s="1325"/>
      <c r="CT15" s="1325"/>
      <c r="CU15" s="1325"/>
      <c r="CV15" s="1325"/>
      <c r="CW15" s="1325"/>
      <c r="CX15" s="1325"/>
      <c r="CY15" s="1325"/>
      <c r="CZ15" s="1325"/>
      <c r="DA15" s="1325"/>
      <c r="DB15" s="1325"/>
      <c r="DC15" s="1325"/>
      <c r="DD15" s="1325"/>
      <c r="DE15" s="1325"/>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1267"/>
      <c r="B16" s="1325"/>
      <c r="C16" s="1325"/>
      <c r="D16" s="1325"/>
      <c r="E16" s="1325"/>
      <c r="F16" s="1325"/>
      <c r="G16" s="1325"/>
      <c r="H16" s="1325"/>
      <c r="I16" s="1325"/>
      <c r="J16" s="1325"/>
      <c r="K16" s="1325"/>
      <c r="L16" s="1325"/>
      <c r="M16" s="1325"/>
      <c r="N16" s="1325"/>
      <c r="O16" s="1325"/>
      <c r="P16" s="1325"/>
      <c r="Q16" s="1325"/>
      <c r="R16" s="1325"/>
      <c r="S16" s="1325"/>
      <c r="T16" s="1325"/>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D16" s="1325"/>
      <c r="BE16" s="1325"/>
      <c r="BF16" s="1325"/>
      <c r="BG16" s="1325"/>
      <c r="BH16" s="1325"/>
      <c r="BI16" s="1325"/>
      <c r="BJ16" s="1325"/>
      <c r="BK16" s="1325"/>
      <c r="BL16" s="1325"/>
      <c r="BM16" s="1325"/>
      <c r="BN16" s="1325"/>
      <c r="BO16" s="1325"/>
      <c r="BP16" s="1325"/>
      <c r="BQ16" s="1325"/>
      <c r="BR16" s="1325"/>
      <c r="BS16" s="1325"/>
      <c r="BT16" s="1325"/>
      <c r="BU16" s="1325"/>
      <c r="BV16" s="1325"/>
      <c r="BW16" s="1325"/>
      <c r="BX16" s="1325"/>
      <c r="BY16" s="1325"/>
      <c r="BZ16" s="1325"/>
      <c r="CA16" s="1325"/>
      <c r="CB16" s="1325"/>
      <c r="CC16" s="1325"/>
      <c r="CD16" s="1325"/>
      <c r="CE16" s="1325"/>
      <c r="CF16" s="1325"/>
      <c r="CG16" s="1325"/>
      <c r="CH16" s="1325"/>
      <c r="CI16" s="1325"/>
      <c r="CJ16" s="1325"/>
      <c r="CK16" s="1325"/>
      <c r="CL16" s="1325"/>
      <c r="CM16" s="1325"/>
      <c r="CN16" s="1325"/>
      <c r="CO16" s="1325"/>
      <c r="CP16" s="1325"/>
      <c r="CQ16" s="1325"/>
      <c r="CR16" s="1325"/>
      <c r="CS16" s="1325"/>
      <c r="CT16" s="1325"/>
      <c r="CU16" s="1325"/>
      <c r="CV16" s="1325"/>
      <c r="CW16" s="1325"/>
      <c r="CX16" s="1325"/>
      <c r="CY16" s="1325"/>
      <c r="CZ16" s="1325"/>
      <c r="DA16" s="1325"/>
      <c r="DB16" s="1325"/>
      <c r="DC16" s="1325"/>
      <c r="DD16" s="1325"/>
      <c r="DE16" s="1325"/>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1267"/>
      <c r="B17" s="1325"/>
      <c r="C17" s="1325"/>
      <c r="D17" s="1325"/>
      <c r="E17" s="1325"/>
      <c r="F17" s="1325"/>
      <c r="G17" s="1325"/>
      <c r="H17" s="1325"/>
      <c r="I17" s="1325"/>
      <c r="J17" s="1325"/>
      <c r="K17" s="1325"/>
      <c r="L17" s="1325"/>
      <c r="M17" s="1325"/>
      <c r="N17" s="1325"/>
      <c r="O17" s="1325"/>
      <c r="P17" s="1325"/>
      <c r="Q17" s="1325"/>
      <c r="R17" s="1325"/>
      <c r="S17" s="1325"/>
      <c r="T17" s="1325"/>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D17" s="1325"/>
      <c r="BE17" s="1325"/>
      <c r="BF17" s="1325"/>
      <c r="BG17" s="1325"/>
      <c r="BH17" s="1325"/>
      <c r="BI17" s="1325"/>
      <c r="BJ17" s="1325"/>
      <c r="BK17" s="1325"/>
      <c r="BL17" s="1325"/>
      <c r="BM17" s="1325"/>
      <c r="BN17" s="1325"/>
      <c r="BO17" s="1325"/>
      <c r="BP17" s="1325"/>
      <c r="BQ17" s="1325"/>
      <c r="BR17" s="1325"/>
      <c r="BS17" s="1325"/>
      <c r="BT17" s="1325"/>
      <c r="BU17" s="1325"/>
      <c r="BV17" s="1325"/>
      <c r="BW17" s="1325"/>
      <c r="BX17" s="1325"/>
      <c r="BY17" s="1325"/>
      <c r="BZ17" s="1325"/>
      <c r="CA17" s="1325"/>
      <c r="CB17" s="1325"/>
      <c r="CC17" s="1325"/>
      <c r="CD17" s="1325"/>
      <c r="CE17" s="1325"/>
      <c r="CF17" s="1325"/>
      <c r="CG17" s="1325"/>
      <c r="CH17" s="1325"/>
      <c r="CI17" s="1325"/>
      <c r="CJ17" s="1325"/>
      <c r="CK17" s="1325"/>
      <c r="CL17" s="1325"/>
      <c r="CM17" s="1325"/>
      <c r="CN17" s="1325"/>
      <c r="CO17" s="1325"/>
      <c r="CP17" s="1325"/>
      <c r="CQ17" s="1325"/>
      <c r="CR17" s="1325"/>
      <c r="CS17" s="1325"/>
      <c r="CT17" s="1325"/>
      <c r="CU17" s="1325"/>
      <c r="CV17" s="1325"/>
      <c r="CW17" s="1325"/>
      <c r="CX17" s="1325"/>
      <c r="CY17" s="1325"/>
      <c r="CZ17" s="1325"/>
      <c r="DA17" s="1325"/>
      <c r="DB17" s="1325"/>
      <c r="DC17" s="1325"/>
      <c r="DD17" s="1325"/>
      <c r="DE17" s="1325"/>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1267"/>
      <c r="B18" s="1325"/>
      <c r="C18" s="1325"/>
      <c r="D18" s="1325"/>
      <c r="E18" s="1325"/>
      <c r="F18" s="1325"/>
      <c r="G18" s="1325"/>
      <c r="H18" s="1325"/>
      <c r="I18" s="1325"/>
      <c r="J18" s="1325"/>
      <c r="K18" s="1325"/>
      <c r="L18" s="1325"/>
      <c r="M18" s="1325"/>
      <c r="N18" s="1325"/>
      <c r="O18" s="1325"/>
      <c r="P18" s="1325"/>
      <c r="Q18" s="1325"/>
      <c r="R18" s="1325"/>
      <c r="S18" s="1325"/>
      <c r="T18" s="1325"/>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D18" s="1325"/>
      <c r="BE18" s="1325"/>
      <c r="BF18" s="1325"/>
      <c r="BG18" s="1325"/>
      <c r="BH18" s="1325"/>
      <c r="BI18" s="1325"/>
      <c r="BJ18" s="1325"/>
      <c r="BK18" s="1325"/>
      <c r="BL18" s="1325"/>
      <c r="BM18" s="1325"/>
      <c r="BN18" s="1325"/>
      <c r="BO18" s="1325"/>
      <c r="BP18" s="1325"/>
      <c r="BQ18" s="1325"/>
      <c r="BR18" s="1325"/>
      <c r="BS18" s="1325"/>
      <c r="BT18" s="1325"/>
      <c r="BU18" s="1325"/>
      <c r="BV18" s="1325"/>
      <c r="BW18" s="1325"/>
      <c r="BX18" s="1325"/>
      <c r="BY18" s="1325"/>
      <c r="BZ18" s="1325"/>
      <c r="CA18" s="1325"/>
      <c r="CB18" s="1325"/>
      <c r="CC18" s="1325"/>
      <c r="CD18" s="1325"/>
      <c r="CE18" s="1325"/>
      <c r="CF18" s="1325"/>
      <c r="CG18" s="1325"/>
      <c r="CH18" s="1325"/>
      <c r="CI18" s="1325"/>
      <c r="CJ18" s="1325"/>
      <c r="CK18" s="1325"/>
      <c r="CL18" s="1325"/>
      <c r="CM18" s="1325"/>
      <c r="CN18" s="1325"/>
      <c r="CO18" s="1325"/>
      <c r="CP18" s="1325"/>
      <c r="CQ18" s="1325"/>
      <c r="CR18" s="1325"/>
      <c r="CS18" s="1325"/>
      <c r="CT18" s="1325"/>
      <c r="CU18" s="1325"/>
      <c r="CV18" s="1325"/>
      <c r="CW18" s="1325"/>
      <c r="CX18" s="1325"/>
      <c r="CY18" s="1325"/>
      <c r="CZ18" s="1325"/>
      <c r="DA18" s="1325"/>
      <c r="DB18" s="1325"/>
      <c r="DC18" s="1325"/>
      <c r="DD18" s="1325"/>
      <c r="DE18" s="1325"/>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1267"/>
      <c r="DE19" s="1267"/>
    </row>
    <row r="20" spans="1:351" ht="13.5" x14ac:dyDescent="0.15">
      <c r="DD20" s="1267"/>
      <c r="DE20" s="1267"/>
    </row>
    <row r="21" spans="1:351" ht="17.25" x14ac:dyDescent="0.15">
      <c r="B21" s="1324"/>
      <c r="C21" s="1320"/>
      <c r="D21" s="1320"/>
      <c r="E21" s="1320"/>
      <c r="F21" s="1320"/>
      <c r="G21" s="1320"/>
      <c r="H21" s="1320"/>
      <c r="I21" s="1320"/>
      <c r="J21" s="1320"/>
      <c r="K21" s="1320"/>
      <c r="L21" s="1320"/>
      <c r="M21" s="1320"/>
      <c r="N21" s="1323"/>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0"/>
      <c r="AJ21" s="1320"/>
      <c r="AK21" s="1320"/>
      <c r="AL21" s="1320"/>
      <c r="AM21" s="1320"/>
      <c r="AN21" s="1320"/>
      <c r="AO21" s="1320"/>
      <c r="AP21" s="1320"/>
      <c r="AQ21" s="1320"/>
      <c r="AR21" s="1320"/>
      <c r="AS21" s="1320"/>
      <c r="AT21" s="1323"/>
      <c r="AU21" s="1320"/>
      <c r="AV21" s="1320"/>
      <c r="AW21" s="1320"/>
      <c r="AX21" s="1320"/>
      <c r="AY21" s="1320"/>
      <c r="AZ21" s="1320"/>
      <c r="BA21" s="1320"/>
      <c r="BB21" s="1320"/>
      <c r="BC21" s="1320"/>
      <c r="BD21" s="1320"/>
      <c r="BE21" s="1320"/>
      <c r="BF21" s="1323"/>
      <c r="BG21" s="1320"/>
      <c r="BH21" s="1320"/>
      <c r="BI21" s="1320"/>
      <c r="BJ21" s="1320"/>
      <c r="BK21" s="1320"/>
      <c r="BL21" s="1320"/>
      <c r="BM21" s="1320"/>
      <c r="BN21" s="1320"/>
      <c r="BO21" s="1320"/>
      <c r="BP21" s="1320"/>
      <c r="BQ21" s="1320"/>
      <c r="BR21" s="1323"/>
      <c r="BS21" s="1320"/>
      <c r="BT21" s="1320"/>
      <c r="BU21" s="1320"/>
      <c r="BV21" s="1320"/>
      <c r="BW21" s="1320"/>
      <c r="BX21" s="1320"/>
      <c r="BY21" s="1320"/>
      <c r="BZ21" s="1320"/>
      <c r="CA21" s="1320"/>
      <c r="CB21" s="1320"/>
      <c r="CC21" s="1320"/>
      <c r="CD21" s="1323"/>
      <c r="CE21" s="1320"/>
      <c r="CF21" s="1320"/>
      <c r="CG21" s="1320"/>
      <c r="CH21" s="1320"/>
      <c r="CI21" s="1320"/>
      <c r="CJ21" s="1320"/>
      <c r="CK21" s="1320"/>
      <c r="CL21" s="1320"/>
      <c r="CM21" s="1320"/>
      <c r="CN21" s="1320"/>
      <c r="CO21" s="1320"/>
      <c r="CP21" s="1323"/>
      <c r="CQ21" s="1320"/>
      <c r="CR21" s="1320"/>
      <c r="CS21" s="1320"/>
      <c r="CT21" s="1320"/>
      <c r="CU21" s="1320"/>
      <c r="CV21" s="1320"/>
      <c r="CW21" s="1320"/>
      <c r="CX21" s="1320"/>
      <c r="CY21" s="1320"/>
      <c r="CZ21" s="1320"/>
      <c r="DA21" s="1320"/>
      <c r="DB21" s="1323"/>
      <c r="DC21" s="1320"/>
      <c r="DD21" s="1319"/>
      <c r="DE21" s="1267"/>
      <c r="MM21" s="1322"/>
    </row>
    <row r="22" spans="1:351" ht="17.25" x14ac:dyDescent="0.15">
      <c r="B22" s="1268"/>
      <c r="MM22" s="1322"/>
    </row>
    <row r="23" spans="1:351" ht="13.5" x14ac:dyDescent="0.15">
      <c r="B23" s="1268"/>
    </row>
    <row r="24" spans="1:351" ht="13.5" x14ac:dyDescent="0.15">
      <c r="B24" s="1268"/>
    </row>
    <row r="25" spans="1:351" ht="13.5" x14ac:dyDescent="0.15">
      <c r="B25" s="1268"/>
    </row>
    <row r="26" spans="1:351" ht="13.5" x14ac:dyDescent="0.15">
      <c r="B26" s="1268"/>
    </row>
    <row r="27" spans="1:351" ht="13.5" x14ac:dyDescent="0.15">
      <c r="B27" s="1268"/>
    </row>
    <row r="28" spans="1:351" ht="13.5" x14ac:dyDescent="0.15">
      <c r="B28" s="1268"/>
    </row>
    <row r="29" spans="1:351" ht="13.5" x14ac:dyDescent="0.15">
      <c r="B29" s="1268"/>
    </row>
    <row r="30" spans="1:351" ht="13.5" x14ac:dyDescent="0.15">
      <c r="B30" s="1268"/>
    </row>
    <row r="31" spans="1:351" ht="13.5" x14ac:dyDescent="0.15">
      <c r="B31" s="1268"/>
    </row>
    <row r="32" spans="1:351" ht="13.5" x14ac:dyDescent="0.15">
      <c r="B32" s="1268"/>
    </row>
    <row r="33" spans="2:109" ht="13.5" x14ac:dyDescent="0.15">
      <c r="B33" s="1268"/>
    </row>
    <row r="34" spans="2:109" ht="13.5" x14ac:dyDescent="0.15">
      <c r="B34" s="1268"/>
    </row>
    <row r="35" spans="2:109" ht="13.5" x14ac:dyDescent="0.15">
      <c r="B35" s="1268"/>
    </row>
    <row r="36" spans="2:109" ht="13.5" x14ac:dyDescent="0.15">
      <c r="B36" s="1268"/>
    </row>
    <row r="37" spans="2:109" ht="13.5" x14ac:dyDescent="0.15">
      <c r="B37" s="1268"/>
    </row>
    <row r="38" spans="2:109" ht="13.5" x14ac:dyDescent="0.15">
      <c r="B38" s="1268"/>
    </row>
    <row r="39" spans="2:109" ht="13.5" x14ac:dyDescent="0.15">
      <c r="B39" s="1273"/>
      <c r="C39" s="1272"/>
      <c r="D39" s="1272"/>
      <c r="E39" s="1272"/>
      <c r="F39" s="1272"/>
      <c r="G39" s="1272"/>
      <c r="H39" s="1272"/>
      <c r="I39" s="1272"/>
      <c r="J39" s="1272"/>
      <c r="K39" s="1272"/>
      <c r="L39" s="1272"/>
      <c r="M39" s="1272"/>
      <c r="N39" s="1272"/>
      <c r="O39" s="1272"/>
      <c r="P39" s="1272"/>
      <c r="Q39" s="1272"/>
      <c r="R39" s="1272"/>
      <c r="S39" s="1272"/>
      <c r="T39" s="1272"/>
      <c r="U39" s="1272"/>
      <c r="V39" s="1272"/>
      <c r="W39" s="1272"/>
      <c r="X39" s="1272"/>
      <c r="Y39" s="1272"/>
      <c r="Z39" s="1272"/>
      <c r="AA39" s="1272"/>
      <c r="AB39" s="1272"/>
      <c r="AC39" s="1272"/>
      <c r="AD39" s="1272"/>
      <c r="AE39" s="1272"/>
      <c r="AF39" s="1272"/>
      <c r="AG39" s="1272"/>
      <c r="AH39" s="1272"/>
      <c r="AI39" s="1272"/>
      <c r="AJ39" s="1272"/>
      <c r="AK39" s="1272"/>
      <c r="AL39" s="1272"/>
      <c r="AM39" s="1272"/>
      <c r="AN39" s="1272"/>
      <c r="AO39" s="1272"/>
      <c r="AP39" s="1272"/>
      <c r="AQ39" s="1272"/>
      <c r="AR39" s="1272"/>
      <c r="AS39" s="1272"/>
      <c r="AT39" s="1272"/>
      <c r="AU39" s="1272"/>
      <c r="AV39" s="1272"/>
      <c r="AW39" s="1272"/>
      <c r="AX39" s="1272"/>
      <c r="AY39" s="1272"/>
      <c r="AZ39" s="1272"/>
      <c r="BA39" s="1272"/>
      <c r="BB39" s="1272"/>
      <c r="BC39" s="1272"/>
      <c r="BD39" s="1272"/>
      <c r="BE39" s="1272"/>
      <c r="BF39" s="1272"/>
      <c r="BG39" s="1272"/>
      <c r="BH39" s="1272"/>
      <c r="BI39" s="1272"/>
      <c r="BJ39" s="1272"/>
      <c r="BK39" s="1272"/>
      <c r="BL39" s="1272"/>
      <c r="BM39" s="1272"/>
      <c r="BN39" s="1272"/>
      <c r="BO39" s="1272"/>
      <c r="BP39" s="1272"/>
      <c r="BQ39" s="1272"/>
      <c r="BR39" s="1272"/>
      <c r="BS39" s="1272"/>
      <c r="BT39" s="1272"/>
      <c r="BU39" s="1272"/>
      <c r="BV39" s="1272"/>
      <c r="BW39" s="1272"/>
      <c r="BX39" s="1272"/>
      <c r="BY39" s="1272"/>
      <c r="BZ39" s="1272"/>
      <c r="CA39" s="1272"/>
      <c r="CB39" s="1272"/>
      <c r="CC39" s="1272"/>
      <c r="CD39" s="1272"/>
      <c r="CE39" s="1272"/>
      <c r="CF39" s="1272"/>
      <c r="CG39" s="1272"/>
      <c r="CH39" s="1272"/>
      <c r="CI39" s="1272"/>
      <c r="CJ39" s="1272"/>
      <c r="CK39" s="1272"/>
      <c r="CL39" s="1272"/>
      <c r="CM39" s="1272"/>
      <c r="CN39" s="1272"/>
      <c r="CO39" s="1272"/>
      <c r="CP39" s="1272"/>
      <c r="CQ39" s="1272"/>
      <c r="CR39" s="1272"/>
      <c r="CS39" s="1272"/>
      <c r="CT39" s="1272"/>
      <c r="CU39" s="1272"/>
      <c r="CV39" s="1272"/>
      <c r="CW39" s="1272"/>
      <c r="CX39" s="1272"/>
      <c r="CY39" s="1272"/>
      <c r="CZ39" s="1272"/>
      <c r="DA39" s="1272"/>
      <c r="DB39" s="1272"/>
      <c r="DC39" s="1272"/>
      <c r="DD39" s="1271"/>
    </row>
    <row r="40" spans="2:109" ht="13.5" x14ac:dyDescent="0.15">
      <c r="B40" s="1309"/>
      <c r="DD40" s="1309"/>
      <c r="DE40" s="1267"/>
    </row>
    <row r="41" spans="2:109" ht="17.25" x14ac:dyDescent="0.15">
      <c r="B41" s="1321" t="s">
        <v>635</v>
      </c>
      <c r="C41" s="1320"/>
      <c r="D41" s="1320"/>
      <c r="E41" s="1320"/>
      <c r="F41" s="1320"/>
      <c r="G41" s="1320"/>
      <c r="H41" s="1320"/>
      <c r="I41" s="1320"/>
      <c r="J41" s="1320"/>
      <c r="K41" s="1320"/>
      <c r="L41" s="1320"/>
      <c r="M41" s="1320"/>
      <c r="N41" s="1320"/>
      <c r="O41" s="1320"/>
      <c r="P41" s="1320"/>
      <c r="Q41" s="1320"/>
      <c r="R41" s="1320"/>
      <c r="S41" s="1320"/>
      <c r="T41" s="1320"/>
      <c r="U41" s="1320"/>
      <c r="V41" s="1320"/>
      <c r="W41" s="1320"/>
      <c r="X41" s="1320"/>
      <c r="Y41" s="1320"/>
      <c r="Z41" s="1320"/>
      <c r="AA41" s="1320"/>
      <c r="AB41" s="1320"/>
      <c r="AC41" s="1320"/>
      <c r="AD41" s="1320"/>
      <c r="AE41" s="1320"/>
      <c r="AF41" s="1320"/>
      <c r="AG41" s="1320"/>
      <c r="AH41" s="1320"/>
      <c r="AI41" s="1320"/>
      <c r="AJ41" s="1320"/>
      <c r="AK41" s="1320"/>
      <c r="AL41" s="1320"/>
      <c r="AM41" s="1320"/>
      <c r="AN41" s="1320"/>
      <c r="AO41" s="1320"/>
      <c r="AP41" s="1320"/>
      <c r="AQ41" s="1320"/>
      <c r="AR41" s="1320"/>
      <c r="AS41" s="1320"/>
      <c r="AT41" s="1320"/>
      <c r="AU41" s="1320"/>
      <c r="AV41" s="1320"/>
      <c r="AW41" s="1320"/>
      <c r="AX41" s="1320"/>
      <c r="AY41" s="1320"/>
      <c r="AZ41" s="1320"/>
      <c r="BA41" s="1320"/>
      <c r="BB41" s="1320"/>
      <c r="BC41" s="1320"/>
      <c r="BD41" s="1320"/>
      <c r="BE41" s="1320"/>
      <c r="BF41" s="1320"/>
      <c r="BG41" s="1320"/>
      <c r="BH41" s="1320"/>
      <c r="BI41" s="1320"/>
      <c r="BJ41" s="1320"/>
      <c r="BK41" s="1320"/>
      <c r="BL41" s="1320"/>
      <c r="BM41" s="1320"/>
      <c r="BN41" s="1320"/>
      <c r="BO41" s="1320"/>
      <c r="BP41" s="1320"/>
      <c r="BQ41" s="1320"/>
      <c r="BR41" s="1320"/>
      <c r="BS41" s="1320"/>
      <c r="BT41" s="1320"/>
      <c r="BU41" s="1320"/>
      <c r="BV41" s="1320"/>
      <c r="BW41" s="1320"/>
      <c r="BX41" s="1320"/>
      <c r="BY41" s="1320"/>
      <c r="BZ41" s="1320"/>
      <c r="CA41" s="1320"/>
      <c r="CB41" s="1320"/>
      <c r="CC41" s="1320"/>
      <c r="CD41" s="1320"/>
      <c r="CE41" s="1320"/>
      <c r="CF41" s="1320"/>
      <c r="CG41" s="1320"/>
      <c r="CH41" s="1320"/>
      <c r="CI41" s="1320"/>
      <c r="CJ41" s="1320"/>
      <c r="CK41" s="1320"/>
      <c r="CL41" s="1320"/>
      <c r="CM41" s="1320"/>
      <c r="CN41" s="1320"/>
      <c r="CO41" s="1320"/>
      <c r="CP41" s="1320"/>
      <c r="CQ41" s="1320"/>
      <c r="CR41" s="1320"/>
      <c r="CS41" s="1320"/>
      <c r="CT41" s="1320"/>
      <c r="CU41" s="1320"/>
      <c r="CV41" s="1320"/>
      <c r="CW41" s="1320"/>
      <c r="CX41" s="1320"/>
      <c r="CY41" s="1320"/>
      <c r="CZ41" s="1320"/>
      <c r="DA41" s="1320"/>
      <c r="DB41" s="1320"/>
      <c r="DC41" s="1320"/>
      <c r="DD41" s="1319"/>
    </row>
    <row r="42" spans="2:109" ht="13.5" x14ac:dyDescent="0.15">
      <c r="B42" s="1268"/>
      <c r="G42" s="1305"/>
      <c r="I42" s="1304"/>
      <c r="J42" s="1304"/>
      <c r="K42" s="1304"/>
      <c r="AM42" s="1305"/>
      <c r="AN42" s="1305" t="s">
        <v>631</v>
      </c>
      <c r="AP42" s="1304"/>
      <c r="AQ42" s="1304"/>
      <c r="AR42" s="1304"/>
      <c r="AY42" s="1305"/>
      <c r="BA42" s="1304"/>
      <c r="BB42" s="1304"/>
      <c r="BC42" s="1304"/>
      <c r="BK42" s="1305"/>
      <c r="BM42" s="1304"/>
      <c r="BN42" s="1304"/>
      <c r="BO42" s="1304"/>
      <c r="BW42" s="1305"/>
      <c r="BY42" s="1304"/>
      <c r="BZ42" s="1304"/>
      <c r="CA42" s="1304"/>
      <c r="CI42" s="1305"/>
      <c r="CK42" s="1304"/>
      <c r="CL42" s="1304"/>
      <c r="CM42" s="1304"/>
      <c r="CU42" s="1305"/>
      <c r="CW42" s="1304"/>
      <c r="CX42" s="1304"/>
      <c r="CY42" s="1304"/>
    </row>
    <row r="43" spans="2:109" ht="13.5" customHeight="1" x14ac:dyDescent="0.15">
      <c r="B43" s="1268"/>
      <c r="AN43" s="1303" t="s">
        <v>634</v>
      </c>
      <c r="AO43" s="1302"/>
      <c r="AP43" s="1302"/>
      <c r="AQ43" s="1302"/>
      <c r="AR43" s="1302"/>
      <c r="AS43" s="1302"/>
      <c r="AT43" s="1302"/>
      <c r="AU43" s="1302"/>
      <c r="AV43" s="1302"/>
      <c r="AW43" s="1302"/>
      <c r="AX43" s="1302"/>
      <c r="AY43" s="1302"/>
      <c r="AZ43" s="1302"/>
      <c r="BA43" s="1302"/>
      <c r="BB43" s="1302"/>
      <c r="BC43" s="1302"/>
      <c r="BD43" s="1302"/>
      <c r="BE43" s="1302"/>
      <c r="BF43" s="1302"/>
      <c r="BG43" s="1302"/>
      <c r="BH43" s="1302"/>
      <c r="BI43" s="1302"/>
      <c r="BJ43" s="1302"/>
      <c r="BK43" s="1302"/>
      <c r="BL43" s="1302"/>
      <c r="BM43" s="1302"/>
      <c r="BN43" s="1302"/>
      <c r="BO43" s="1302"/>
      <c r="BP43" s="1302"/>
      <c r="BQ43" s="1302"/>
      <c r="BR43" s="1302"/>
      <c r="BS43" s="1302"/>
      <c r="BT43" s="1302"/>
      <c r="BU43" s="1302"/>
      <c r="BV43" s="1302"/>
      <c r="BW43" s="1302"/>
      <c r="BX43" s="1302"/>
      <c r="BY43" s="1302"/>
      <c r="BZ43" s="1302"/>
      <c r="CA43" s="1302"/>
      <c r="CB43" s="1302"/>
      <c r="CC43" s="1302"/>
      <c r="CD43" s="1302"/>
      <c r="CE43" s="1302"/>
      <c r="CF43" s="1302"/>
      <c r="CG43" s="1302"/>
      <c r="CH43" s="1302"/>
      <c r="CI43" s="1302"/>
      <c r="CJ43" s="1302"/>
      <c r="CK43" s="1302"/>
      <c r="CL43" s="1302"/>
      <c r="CM43" s="1302"/>
      <c r="CN43" s="1302"/>
      <c r="CO43" s="1302"/>
      <c r="CP43" s="1302"/>
      <c r="CQ43" s="1302"/>
      <c r="CR43" s="1302"/>
      <c r="CS43" s="1302"/>
      <c r="CT43" s="1302"/>
      <c r="CU43" s="1302"/>
      <c r="CV43" s="1302"/>
      <c r="CW43" s="1302"/>
      <c r="CX43" s="1302"/>
      <c r="CY43" s="1302"/>
      <c r="CZ43" s="1302"/>
      <c r="DA43" s="1302"/>
      <c r="DB43" s="1302"/>
      <c r="DC43" s="1301"/>
    </row>
    <row r="44" spans="2:109" ht="13.5" x14ac:dyDescent="0.15">
      <c r="B44" s="1268"/>
      <c r="AN44" s="1300"/>
      <c r="AO44" s="1299"/>
      <c r="AP44" s="1299"/>
      <c r="AQ44" s="1299"/>
      <c r="AR44" s="1299"/>
      <c r="AS44" s="1299"/>
      <c r="AT44" s="1299"/>
      <c r="AU44" s="1299"/>
      <c r="AV44" s="1299"/>
      <c r="AW44" s="1299"/>
      <c r="AX44" s="1299"/>
      <c r="AY44" s="1299"/>
      <c r="AZ44" s="1299"/>
      <c r="BA44" s="1299"/>
      <c r="BB44" s="1299"/>
      <c r="BC44" s="1299"/>
      <c r="BD44" s="1299"/>
      <c r="BE44" s="1299"/>
      <c r="BF44" s="1299"/>
      <c r="BG44" s="1299"/>
      <c r="BH44" s="1299"/>
      <c r="BI44" s="1299"/>
      <c r="BJ44" s="1299"/>
      <c r="BK44" s="1299"/>
      <c r="BL44" s="1299"/>
      <c r="BM44" s="1299"/>
      <c r="BN44" s="1299"/>
      <c r="BO44" s="1299"/>
      <c r="BP44" s="1299"/>
      <c r="BQ44" s="1299"/>
      <c r="BR44" s="1299"/>
      <c r="BS44" s="1299"/>
      <c r="BT44" s="1299"/>
      <c r="BU44" s="1299"/>
      <c r="BV44" s="1299"/>
      <c r="BW44" s="1299"/>
      <c r="BX44" s="1299"/>
      <c r="BY44" s="1299"/>
      <c r="BZ44" s="1299"/>
      <c r="CA44" s="1299"/>
      <c r="CB44" s="1299"/>
      <c r="CC44" s="1299"/>
      <c r="CD44" s="1299"/>
      <c r="CE44" s="1299"/>
      <c r="CF44" s="1299"/>
      <c r="CG44" s="1299"/>
      <c r="CH44" s="1299"/>
      <c r="CI44" s="1299"/>
      <c r="CJ44" s="1299"/>
      <c r="CK44" s="1299"/>
      <c r="CL44" s="1299"/>
      <c r="CM44" s="1299"/>
      <c r="CN44" s="1299"/>
      <c r="CO44" s="1299"/>
      <c r="CP44" s="1299"/>
      <c r="CQ44" s="1299"/>
      <c r="CR44" s="1299"/>
      <c r="CS44" s="1299"/>
      <c r="CT44" s="1299"/>
      <c r="CU44" s="1299"/>
      <c r="CV44" s="1299"/>
      <c r="CW44" s="1299"/>
      <c r="CX44" s="1299"/>
      <c r="CY44" s="1299"/>
      <c r="CZ44" s="1299"/>
      <c r="DA44" s="1299"/>
      <c r="DB44" s="1299"/>
      <c r="DC44" s="1298"/>
    </row>
    <row r="45" spans="2:109" ht="13.5" x14ac:dyDescent="0.15">
      <c r="B45" s="1268"/>
      <c r="AN45" s="1300"/>
      <c r="AO45" s="1299"/>
      <c r="AP45" s="1299"/>
      <c r="AQ45" s="1299"/>
      <c r="AR45" s="1299"/>
      <c r="AS45" s="1299"/>
      <c r="AT45" s="1299"/>
      <c r="AU45" s="1299"/>
      <c r="AV45" s="1299"/>
      <c r="AW45" s="1299"/>
      <c r="AX45" s="1299"/>
      <c r="AY45" s="1299"/>
      <c r="AZ45" s="1299"/>
      <c r="BA45" s="1299"/>
      <c r="BB45" s="1299"/>
      <c r="BC45" s="1299"/>
      <c r="BD45" s="1299"/>
      <c r="BE45" s="1299"/>
      <c r="BF45" s="1299"/>
      <c r="BG45" s="1299"/>
      <c r="BH45" s="1299"/>
      <c r="BI45" s="1299"/>
      <c r="BJ45" s="1299"/>
      <c r="BK45" s="1299"/>
      <c r="BL45" s="1299"/>
      <c r="BM45" s="1299"/>
      <c r="BN45" s="1299"/>
      <c r="BO45" s="1299"/>
      <c r="BP45" s="1299"/>
      <c r="BQ45" s="1299"/>
      <c r="BR45" s="1299"/>
      <c r="BS45" s="1299"/>
      <c r="BT45" s="1299"/>
      <c r="BU45" s="1299"/>
      <c r="BV45" s="1299"/>
      <c r="BW45" s="1299"/>
      <c r="BX45" s="1299"/>
      <c r="BY45" s="1299"/>
      <c r="BZ45" s="1299"/>
      <c r="CA45" s="1299"/>
      <c r="CB45" s="1299"/>
      <c r="CC45" s="1299"/>
      <c r="CD45" s="1299"/>
      <c r="CE45" s="1299"/>
      <c r="CF45" s="1299"/>
      <c r="CG45" s="1299"/>
      <c r="CH45" s="1299"/>
      <c r="CI45" s="1299"/>
      <c r="CJ45" s="1299"/>
      <c r="CK45" s="1299"/>
      <c r="CL45" s="1299"/>
      <c r="CM45" s="1299"/>
      <c r="CN45" s="1299"/>
      <c r="CO45" s="1299"/>
      <c r="CP45" s="1299"/>
      <c r="CQ45" s="1299"/>
      <c r="CR45" s="1299"/>
      <c r="CS45" s="1299"/>
      <c r="CT45" s="1299"/>
      <c r="CU45" s="1299"/>
      <c r="CV45" s="1299"/>
      <c r="CW45" s="1299"/>
      <c r="CX45" s="1299"/>
      <c r="CY45" s="1299"/>
      <c r="CZ45" s="1299"/>
      <c r="DA45" s="1299"/>
      <c r="DB45" s="1299"/>
      <c r="DC45" s="1298"/>
    </row>
    <row r="46" spans="2:109" ht="13.5" x14ac:dyDescent="0.15">
      <c r="B46" s="1268"/>
      <c r="AN46" s="1300"/>
      <c r="AO46" s="1299"/>
      <c r="AP46" s="1299"/>
      <c r="AQ46" s="1299"/>
      <c r="AR46" s="1299"/>
      <c r="AS46" s="1299"/>
      <c r="AT46" s="1299"/>
      <c r="AU46" s="1299"/>
      <c r="AV46" s="1299"/>
      <c r="AW46" s="1299"/>
      <c r="AX46" s="1299"/>
      <c r="AY46" s="1299"/>
      <c r="AZ46" s="1299"/>
      <c r="BA46" s="1299"/>
      <c r="BB46" s="1299"/>
      <c r="BC46" s="1299"/>
      <c r="BD46" s="1299"/>
      <c r="BE46" s="1299"/>
      <c r="BF46" s="1299"/>
      <c r="BG46" s="1299"/>
      <c r="BH46" s="1299"/>
      <c r="BI46" s="1299"/>
      <c r="BJ46" s="1299"/>
      <c r="BK46" s="1299"/>
      <c r="BL46" s="1299"/>
      <c r="BM46" s="1299"/>
      <c r="BN46" s="1299"/>
      <c r="BO46" s="1299"/>
      <c r="BP46" s="1299"/>
      <c r="BQ46" s="1299"/>
      <c r="BR46" s="1299"/>
      <c r="BS46" s="1299"/>
      <c r="BT46" s="1299"/>
      <c r="BU46" s="1299"/>
      <c r="BV46" s="1299"/>
      <c r="BW46" s="1299"/>
      <c r="BX46" s="1299"/>
      <c r="BY46" s="1299"/>
      <c r="BZ46" s="1299"/>
      <c r="CA46" s="1299"/>
      <c r="CB46" s="1299"/>
      <c r="CC46" s="1299"/>
      <c r="CD46" s="1299"/>
      <c r="CE46" s="1299"/>
      <c r="CF46" s="1299"/>
      <c r="CG46" s="1299"/>
      <c r="CH46" s="1299"/>
      <c r="CI46" s="1299"/>
      <c r="CJ46" s="1299"/>
      <c r="CK46" s="1299"/>
      <c r="CL46" s="1299"/>
      <c r="CM46" s="1299"/>
      <c r="CN46" s="1299"/>
      <c r="CO46" s="1299"/>
      <c r="CP46" s="1299"/>
      <c r="CQ46" s="1299"/>
      <c r="CR46" s="1299"/>
      <c r="CS46" s="1299"/>
      <c r="CT46" s="1299"/>
      <c r="CU46" s="1299"/>
      <c r="CV46" s="1299"/>
      <c r="CW46" s="1299"/>
      <c r="CX46" s="1299"/>
      <c r="CY46" s="1299"/>
      <c r="CZ46" s="1299"/>
      <c r="DA46" s="1299"/>
      <c r="DB46" s="1299"/>
      <c r="DC46" s="1298"/>
    </row>
    <row r="47" spans="2:109" ht="13.5" x14ac:dyDescent="0.15">
      <c r="B47" s="1268"/>
      <c r="AN47" s="1297"/>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5"/>
    </row>
    <row r="48" spans="2:109" ht="13.5" x14ac:dyDescent="0.15">
      <c r="B48" s="1268"/>
      <c r="H48" s="1282"/>
      <c r="I48" s="1282"/>
      <c r="J48" s="1282"/>
      <c r="AN48" s="1282"/>
      <c r="AO48" s="1282"/>
      <c r="AP48" s="1282"/>
      <c r="AZ48" s="1282"/>
      <c r="BA48" s="1282"/>
      <c r="BB48" s="1282"/>
      <c r="BL48" s="1282"/>
      <c r="BM48" s="1282"/>
      <c r="BN48" s="1282"/>
      <c r="BX48" s="1282"/>
      <c r="BY48" s="1282"/>
      <c r="BZ48" s="1282"/>
      <c r="CJ48" s="1282"/>
      <c r="CK48" s="1282"/>
      <c r="CL48" s="1282"/>
      <c r="CV48" s="1282"/>
      <c r="CW48" s="1282"/>
      <c r="CX48" s="1282"/>
    </row>
    <row r="49" spans="1:109" ht="13.5" x14ac:dyDescent="0.15">
      <c r="B49" s="1268"/>
      <c r="AN49" s="1267" t="s">
        <v>629</v>
      </c>
    </row>
    <row r="50" spans="1:109" ht="13.5" x14ac:dyDescent="0.15">
      <c r="B50" s="1268"/>
      <c r="G50" s="1280"/>
      <c r="H50" s="1280"/>
      <c r="I50" s="1280"/>
      <c r="J50" s="1280"/>
      <c r="K50" s="1289"/>
      <c r="L50" s="1289"/>
      <c r="M50" s="1288"/>
      <c r="N50" s="1288"/>
      <c r="AN50" s="1287"/>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5"/>
      <c r="BP50" s="1277" t="s">
        <v>571</v>
      </c>
      <c r="BQ50" s="1277"/>
      <c r="BR50" s="1277"/>
      <c r="BS50" s="1277"/>
      <c r="BT50" s="1277"/>
      <c r="BU50" s="1277"/>
      <c r="BV50" s="1277"/>
      <c r="BW50" s="1277"/>
      <c r="BX50" s="1277" t="s">
        <v>572</v>
      </c>
      <c r="BY50" s="1277"/>
      <c r="BZ50" s="1277"/>
      <c r="CA50" s="1277"/>
      <c r="CB50" s="1277"/>
      <c r="CC50" s="1277"/>
      <c r="CD50" s="1277"/>
      <c r="CE50" s="1277"/>
      <c r="CF50" s="1277" t="s">
        <v>573</v>
      </c>
      <c r="CG50" s="1277"/>
      <c r="CH50" s="1277"/>
      <c r="CI50" s="1277"/>
      <c r="CJ50" s="1277"/>
      <c r="CK50" s="1277"/>
      <c r="CL50" s="1277"/>
      <c r="CM50" s="1277"/>
      <c r="CN50" s="1277" t="s">
        <v>574</v>
      </c>
      <c r="CO50" s="1277"/>
      <c r="CP50" s="1277"/>
      <c r="CQ50" s="1277"/>
      <c r="CR50" s="1277"/>
      <c r="CS50" s="1277"/>
      <c r="CT50" s="1277"/>
      <c r="CU50" s="1277"/>
      <c r="CV50" s="1277" t="s">
        <v>575</v>
      </c>
      <c r="CW50" s="1277"/>
      <c r="CX50" s="1277"/>
      <c r="CY50" s="1277"/>
      <c r="CZ50" s="1277"/>
      <c r="DA50" s="1277"/>
      <c r="DB50" s="1277"/>
      <c r="DC50" s="1277"/>
    </row>
    <row r="51" spans="1:109" ht="13.5" customHeight="1" x14ac:dyDescent="0.15">
      <c r="B51" s="1268"/>
      <c r="G51" s="1284"/>
      <c r="H51" s="1284"/>
      <c r="I51" s="1318"/>
      <c r="J51" s="1318"/>
      <c r="K51" s="1283"/>
      <c r="L51" s="1283"/>
      <c r="M51" s="1283"/>
      <c r="N51" s="1283"/>
      <c r="AM51" s="1282"/>
      <c r="AN51" s="1276" t="s">
        <v>628</v>
      </c>
      <c r="AO51" s="1276"/>
      <c r="AP51" s="1276"/>
      <c r="AQ51" s="1276"/>
      <c r="AR51" s="1276"/>
      <c r="AS51" s="1276"/>
      <c r="AT51" s="1276"/>
      <c r="AU51" s="1276"/>
      <c r="AV51" s="1276"/>
      <c r="AW51" s="1276"/>
      <c r="AX51" s="1276"/>
      <c r="AY51" s="1276"/>
      <c r="AZ51" s="1276"/>
      <c r="BA51" s="1276"/>
      <c r="BB51" s="1276" t="s">
        <v>626</v>
      </c>
      <c r="BC51" s="1276"/>
      <c r="BD51" s="1276"/>
      <c r="BE51" s="1276"/>
      <c r="BF51" s="1276"/>
      <c r="BG51" s="1276"/>
      <c r="BH51" s="1276"/>
      <c r="BI51" s="1276"/>
      <c r="BJ51" s="1276"/>
      <c r="BK51" s="1276"/>
      <c r="BL51" s="1276"/>
      <c r="BM51" s="1276"/>
      <c r="BN51" s="1276"/>
      <c r="BO51" s="1276"/>
      <c r="BP51" s="1317"/>
      <c r="BQ51" s="1275"/>
      <c r="BR51" s="1275"/>
      <c r="BS51" s="1275"/>
      <c r="BT51" s="1275"/>
      <c r="BU51" s="1275"/>
      <c r="BV51" s="1275"/>
      <c r="BW51" s="1275"/>
      <c r="BX51" s="1275"/>
      <c r="BY51" s="1275"/>
      <c r="BZ51" s="1275"/>
      <c r="CA51" s="1275"/>
      <c r="CB51" s="1275"/>
      <c r="CC51" s="1275"/>
      <c r="CD51" s="1275"/>
      <c r="CE51" s="1275"/>
      <c r="CF51" s="1275"/>
      <c r="CG51" s="1275"/>
      <c r="CH51" s="1275"/>
      <c r="CI51" s="1275"/>
      <c r="CJ51" s="1275"/>
      <c r="CK51" s="1275"/>
      <c r="CL51" s="1275"/>
      <c r="CM51" s="1275"/>
      <c r="CN51" s="1275"/>
      <c r="CO51" s="1275"/>
      <c r="CP51" s="1275"/>
      <c r="CQ51" s="1275"/>
      <c r="CR51" s="1275"/>
      <c r="CS51" s="1275"/>
      <c r="CT51" s="1275"/>
      <c r="CU51" s="1275"/>
      <c r="CV51" s="1275"/>
      <c r="CW51" s="1275"/>
      <c r="CX51" s="1275"/>
      <c r="CY51" s="1275"/>
      <c r="CZ51" s="1275"/>
      <c r="DA51" s="1275"/>
      <c r="DB51" s="1275"/>
      <c r="DC51" s="1275"/>
    </row>
    <row r="52" spans="1:109" ht="13.5" x14ac:dyDescent="0.15">
      <c r="B52" s="1268"/>
      <c r="G52" s="1284"/>
      <c r="H52" s="1284"/>
      <c r="I52" s="1318"/>
      <c r="J52" s="1318"/>
      <c r="K52" s="1283"/>
      <c r="L52" s="1283"/>
      <c r="M52" s="1283"/>
      <c r="N52" s="1283"/>
      <c r="AM52" s="1282"/>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x14ac:dyDescent="0.15">
      <c r="A53" s="1304"/>
      <c r="B53" s="1268"/>
      <c r="G53" s="1284"/>
      <c r="H53" s="1284"/>
      <c r="I53" s="1280"/>
      <c r="J53" s="1280"/>
      <c r="K53" s="1283"/>
      <c r="L53" s="1283"/>
      <c r="M53" s="1283"/>
      <c r="N53" s="1283"/>
      <c r="AM53" s="1282"/>
      <c r="AN53" s="1276"/>
      <c r="AO53" s="1276"/>
      <c r="AP53" s="1276"/>
      <c r="AQ53" s="1276"/>
      <c r="AR53" s="1276"/>
      <c r="AS53" s="1276"/>
      <c r="AT53" s="1276"/>
      <c r="AU53" s="1276"/>
      <c r="AV53" s="1276"/>
      <c r="AW53" s="1276"/>
      <c r="AX53" s="1276"/>
      <c r="AY53" s="1276"/>
      <c r="AZ53" s="1276"/>
      <c r="BA53" s="1276"/>
      <c r="BB53" s="1276" t="s">
        <v>633</v>
      </c>
      <c r="BC53" s="1276"/>
      <c r="BD53" s="1276"/>
      <c r="BE53" s="1276"/>
      <c r="BF53" s="1276"/>
      <c r="BG53" s="1276"/>
      <c r="BH53" s="1276"/>
      <c r="BI53" s="1276"/>
      <c r="BJ53" s="1276"/>
      <c r="BK53" s="1276"/>
      <c r="BL53" s="1276"/>
      <c r="BM53" s="1276"/>
      <c r="BN53" s="1276"/>
      <c r="BO53" s="1276"/>
      <c r="BP53" s="1317"/>
      <c r="BQ53" s="1275"/>
      <c r="BR53" s="1275"/>
      <c r="BS53" s="1275"/>
      <c r="BT53" s="1275"/>
      <c r="BU53" s="1275"/>
      <c r="BV53" s="1275"/>
      <c r="BW53" s="1275"/>
      <c r="BX53" s="1275">
        <v>73.099999999999994</v>
      </c>
      <c r="BY53" s="1275"/>
      <c r="BZ53" s="1275"/>
      <c r="CA53" s="1275"/>
      <c r="CB53" s="1275"/>
      <c r="CC53" s="1275"/>
      <c r="CD53" s="1275"/>
      <c r="CE53" s="1275"/>
      <c r="CF53" s="1275">
        <v>62.2</v>
      </c>
      <c r="CG53" s="1275"/>
      <c r="CH53" s="1275"/>
      <c r="CI53" s="1275"/>
      <c r="CJ53" s="1275"/>
      <c r="CK53" s="1275"/>
      <c r="CL53" s="1275"/>
      <c r="CM53" s="1275"/>
      <c r="CN53" s="1275">
        <v>63.3</v>
      </c>
      <c r="CO53" s="1275"/>
      <c r="CP53" s="1275"/>
      <c r="CQ53" s="1275"/>
      <c r="CR53" s="1275"/>
      <c r="CS53" s="1275"/>
      <c r="CT53" s="1275"/>
      <c r="CU53" s="1275"/>
      <c r="CV53" s="1275">
        <v>64</v>
      </c>
      <c r="CW53" s="1275"/>
      <c r="CX53" s="1275"/>
      <c r="CY53" s="1275"/>
      <c r="CZ53" s="1275"/>
      <c r="DA53" s="1275"/>
      <c r="DB53" s="1275"/>
      <c r="DC53" s="1275"/>
    </row>
    <row r="54" spans="1:109" ht="13.5" x14ac:dyDescent="0.15">
      <c r="A54" s="1304"/>
      <c r="B54" s="1268"/>
      <c r="G54" s="1284"/>
      <c r="H54" s="1284"/>
      <c r="I54" s="1280"/>
      <c r="J54" s="1280"/>
      <c r="K54" s="1283"/>
      <c r="L54" s="1283"/>
      <c r="M54" s="1283"/>
      <c r="N54" s="1283"/>
      <c r="AM54" s="1282"/>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x14ac:dyDescent="0.15">
      <c r="A55" s="1304"/>
      <c r="B55" s="1268"/>
      <c r="G55" s="1280"/>
      <c r="H55" s="1280"/>
      <c r="I55" s="1280"/>
      <c r="J55" s="1280"/>
      <c r="K55" s="1283"/>
      <c r="L55" s="1283"/>
      <c r="M55" s="1283"/>
      <c r="N55" s="1283"/>
      <c r="AN55" s="1277" t="s">
        <v>627</v>
      </c>
      <c r="AO55" s="1277"/>
      <c r="AP55" s="1277"/>
      <c r="AQ55" s="1277"/>
      <c r="AR55" s="1277"/>
      <c r="AS55" s="1277"/>
      <c r="AT55" s="1277"/>
      <c r="AU55" s="1277"/>
      <c r="AV55" s="1277"/>
      <c r="AW55" s="1277"/>
      <c r="AX55" s="1277"/>
      <c r="AY55" s="1277"/>
      <c r="AZ55" s="1277"/>
      <c r="BA55" s="1277"/>
      <c r="BB55" s="1276" t="s">
        <v>626</v>
      </c>
      <c r="BC55" s="1276"/>
      <c r="BD55" s="1276"/>
      <c r="BE55" s="1276"/>
      <c r="BF55" s="1276"/>
      <c r="BG55" s="1276"/>
      <c r="BH55" s="1276"/>
      <c r="BI55" s="1276"/>
      <c r="BJ55" s="1276"/>
      <c r="BK55" s="1276"/>
      <c r="BL55" s="1276"/>
      <c r="BM55" s="1276"/>
      <c r="BN55" s="1276"/>
      <c r="BO55" s="1276"/>
      <c r="BP55" s="1317"/>
      <c r="BQ55" s="1275"/>
      <c r="BR55" s="1275"/>
      <c r="BS55" s="1275"/>
      <c r="BT55" s="1275"/>
      <c r="BU55" s="1275"/>
      <c r="BV55" s="1275"/>
      <c r="BW55" s="1275"/>
      <c r="BX55" s="1275">
        <v>58.5</v>
      </c>
      <c r="BY55" s="1275"/>
      <c r="BZ55" s="1275"/>
      <c r="CA55" s="1275"/>
      <c r="CB55" s="1275"/>
      <c r="CC55" s="1275"/>
      <c r="CD55" s="1275"/>
      <c r="CE55" s="1275"/>
      <c r="CF55" s="1275">
        <v>54.6</v>
      </c>
      <c r="CG55" s="1275"/>
      <c r="CH55" s="1275"/>
      <c r="CI55" s="1275"/>
      <c r="CJ55" s="1275"/>
      <c r="CK55" s="1275"/>
      <c r="CL55" s="1275"/>
      <c r="CM55" s="1275"/>
      <c r="CN55" s="1275">
        <v>53.2</v>
      </c>
      <c r="CO55" s="1275"/>
      <c r="CP55" s="1275"/>
      <c r="CQ55" s="1275"/>
      <c r="CR55" s="1275"/>
      <c r="CS55" s="1275"/>
      <c r="CT55" s="1275"/>
      <c r="CU55" s="1275"/>
      <c r="CV55" s="1275">
        <v>47.9</v>
      </c>
      <c r="CW55" s="1275"/>
      <c r="CX55" s="1275"/>
      <c r="CY55" s="1275"/>
      <c r="CZ55" s="1275"/>
      <c r="DA55" s="1275"/>
      <c r="DB55" s="1275"/>
      <c r="DC55" s="1275"/>
    </row>
    <row r="56" spans="1:109" ht="13.5" x14ac:dyDescent="0.15">
      <c r="A56" s="1304"/>
      <c r="B56" s="1268"/>
      <c r="G56" s="1280"/>
      <c r="H56" s="1280"/>
      <c r="I56" s="1280"/>
      <c r="J56" s="1280"/>
      <c r="K56" s="1283"/>
      <c r="L56" s="1283"/>
      <c r="M56" s="1283"/>
      <c r="N56" s="1283"/>
      <c r="AN56" s="1277"/>
      <c r="AO56" s="1277"/>
      <c r="AP56" s="1277"/>
      <c r="AQ56" s="1277"/>
      <c r="AR56" s="1277"/>
      <c r="AS56" s="1277"/>
      <c r="AT56" s="1277"/>
      <c r="AU56" s="1277"/>
      <c r="AV56" s="1277"/>
      <c r="AW56" s="1277"/>
      <c r="AX56" s="1277"/>
      <c r="AY56" s="1277"/>
      <c r="AZ56" s="1277"/>
      <c r="BA56" s="1277"/>
      <c r="BB56" s="1276"/>
      <c r="BC56" s="1276"/>
      <c r="BD56" s="1276"/>
      <c r="BE56" s="1276"/>
      <c r="BF56" s="1276"/>
      <c r="BG56" s="1276"/>
      <c r="BH56" s="1276"/>
      <c r="BI56" s="1276"/>
      <c r="BJ56" s="1276"/>
      <c r="BK56" s="1276"/>
      <c r="BL56" s="1276"/>
      <c r="BM56" s="1276"/>
      <c r="BN56" s="1276"/>
      <c r="BO56" s="1276"/>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1304" customFormat="1" ht="13.5" x14ac:dyDescent="0.15">
      <c r="B57" s="1310"/>
      <c r="G57" s="1280"/>
      <c r="H57" s="1280"/>
      <c r="I57" s="1279"/>
      <c r="J57" s="1279"/>
      <c r="K57" s="1283"/>
      <c r="L57" s="1283"/>
      <c r="M57" s="1283"/>
      <c r="N57" s="1283"/>
      <c r="AM57" s="1267"/>
      <c r="AN57" s="1277"/>
      <c r="AO57" s="1277"/>
      <c r="AP57" s="1277"/>
      <c r="AQ57" s="1277"/>
      <c r="AR57" s="1277"/>
      <c r="AS57" s="1277"/>
      <c r="AT57" s="1277"/>
      <c r="AU57" s="1277"/>
      <c r="AV57" s="1277"/>
      <c r="AW57" s="1277"/>
      <c r="AX57" s="1277"/>
      <c r="AY57" s="1277"/>
      <c r="AZ57" s="1277"/>
      <c r="BA57" s="1277"/>
      <c r="BB57" s="1276" t="s">
        <v>633</v>
      </c>
      <c r="BC57" s="1276"/>
      <c r="BD57" s="1276"/>
      <c r="BE57" s="1276"/>
      <c r="BF57" s="1276"/>
      <c r="BG57" s="1276"/>
      <c r="BH57" s="1276"/>
      <c r="BI57" s="1276"/>
      <c r="BJ57" s="1276"/>
      <c r="BK57" s="1276"/>
      <c r="BL57" s="1276"/>
      <c r="BM57" s="1276"/>
      <c r="BN57" s="1276"/>
      <c r="BO57" s="1276"/>
      <c r="BP57" s="1317"/>
      <c r="BQ57" s="1275"/>
      <c r="BR57" s="1275"/>
      <c r="BS57" s="1275"/>
      <c r="BT57" s="1275"/>
      <c r="BU57" s="1275"/>
      <c r="BV57" s="1275"/>
      <c r="BW57" s="1275"/>
      <c r="BX57" s="1275">
        <v>52.9</v>
      </c>
      <c r="BY57" s="1275"/>
      <c r="BZ57" s="1275"/>
      <c r="CA57" s="1275"/>
      <c r="CB57" s="1275"/>
      <c r="CC57" s="1275"/>
      <c r="CD57" s="1275"/>
      <c r="CE57" s="1275"/>
      <c r="CF57" s="1275">
        <v>58.3</v>
      </c>
      <c r="CG57" s="1275"/>
      <c r="CH57" s="1275"/>
      <c r="CI57" s="1275"/>
      <c r="CJ57" s="1275"/>
      <c r="CK57" s="1275"/>
      <c r="CL57" s="1275"/>
      <c r="CM57" s="1275"/>
      <c r="CN57" s="1275">
        <v>59.6</v>
      </c>
      <c r="CO57" s="1275"/>
      <c r="CP57" s="1275"/>
      <c r="CQ57" s="1275"/>
      <c r="CR57" s="1275"/>
      <c r="CS57" s="1275"/>
      <c r="CT57" s="1275"/>
      <c r="CU57" s="1275"/>
      <c r="CV57" s="1275">
        <v>60.5</v>
      </c>
      <c r="CW57" s="1275"/>
      <c r="CX57" s="1275"/>
      <c r="CY57" s="1275"/>
      <c r="CZ57" s="1275"/>
      <c r="DA57" s="1275"/>
      <c r="DB57" s="1275"/>
      <c r="DC57" s="1275"/>
      <c r="DD57" s="1315"/>
      <c r="DE57" s="1310"/>
    </row>
    <row r="58" spans="1:109" s="1304" customFormat="1" ht="13.5" x14ac:dyDescent="0.15">
      <c r="A58" s="1267"/>
      <c r="B58" s="1310"/>
      <c r="G58" s="1280"/>
      <c r="H58" s="1280"/>
      <c r="I58" s="1279"/>
      <c r="J58" s="1279"/>
      <c r="K58" s="1283"/>
      <c r="L58" s="1283"/>
      <c r="M58" s="1283"/>
      <c r="N58" s="1283"/>
      <c r="AM58" s="1267"/>
      <c r="AN58" s="1277"/>
      <c r="AO58" s="1277"/>
      <c r="AP58" s="1277"/>
      <c r="AQ58" s="1277"/>
      <c r="AR58" s="1277"/>
      <c r="AS58" s="1277"/>
      <c r="AT58" s="1277"/>
      <c r="AU58" s="1277"/>
      <c r="AV58" s="1277"/>
      <c r="AW58" s="1277"/>
      <c r="AX58" s="1277"/>
      <c r="AY58" s="1277"/>
      <c r="AZ58" s="1277"/>
      <c r="BA58" s="1277"/>
      <c r="BB58" s="1276"/>
      <c r="BC58" s="1276"/>
      <c r="BD58" s="1276"/>
      <c r="BE58" s="1276"/>
      <c r="BF58" s="1276"/>
      <c r="BG58" s="1276"/>
      <c r="BH58" s="1276"/>
      <c r="BI58" s="1276"/>
      <c r="BJ58" s="1276"/>
      <c r="BK58" s="1276"/>
      <c r="BL58" s="1276"/>
      <c r="BM58" s="1276"/>
      <c r="BN58" s="1276"/>
      <c r="BO58" s="1276"/>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1315"/>
      <c r="DE58" s="1310"/>
    </row>
    <row r="59" spans="1:109" s="1304" customFormat="1" ht="13.5" x14ac:dyDescent="0.15">
      <c r="A59" s="1267"/>
      <c r="B59" s="1310"/>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0"/>
    </row>
    <row r="60" spans="1:109" s="1304" customFormat="1" ht="13.5" x14ac:dyDescent="0.15">
      <c r="A60" s="1267"/>
      <c r="B60" s="1310"/>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0"/>
    </row>
    <row r="61" spans="1:109" s="1304" customFormat="1" ht="13.5" x14ac:dyDescent="0.15">
      <c r="A61" s="1267"/>
      <c r="B61" s="1314"/>
      <c r="C61" s="1313"/>
      <c r="D61" s="1313"/>
      <c r="E61" s="1313"/>
      <c r="F61" s="1313"/>
      <c r="G61" s="1313"/>
      <c r="H61" s="1313"/>
      <c r="I61" s="1313"/>
      <c r="J61" s="1313"/>
      <c r="K61" s="1313"/>
      <c r="L61" s="1313"/>
      <c r="M61" s="1312"/>
      <c r="N61" s="1312"/>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2"/>
      <c r="AT61" s="1312"/>
      <c r="AU61" s="1313"/>
      <c r="AV61" s="1313"/>
      <c r="AW61" s="1313"/>
      <c r="AX61" s="1313"/>
      <c r="AY61" s="1313"/>
      <c r="AZ61" s="1313"/>
      <c r="BA61" s="1313"/>
      <c r="BB61" s="1313"/>
      <c r="BC61" s="1313"/>
      <c r="BD61" s="1313"/>
      <c r="BE61" s="1312"/>
      <c r="BF61" s="1312"/>
      <c r="BG61" s="1313"/>
      <c r="BH61" s="1313"/>
      <c r="BI61" s="1313"/>
      <c r="BJ61" s="1313"/>
      <c r="BK61" s="1313"/>
      <c r="BL61" s="1313"/>
      <c r="BM61" s="1313"/>
      <c r="BN61" s="1313"/>
      <c r="BO61" s="1313"/>
      <c r="BP61" s="1313"/>
      <c r="BQ61" s="1312"/>
      <c r="BR61" s="1312"/>
      <c r="BS61" s="1313"/>
      <c r="BT61" s="1313"/>
      <c r="BU61" s="1313"/>
      <c r="BV61" s="1313"/>
      <c r="BW61" s="1313"/>
      <c r="BX61" s="1313"/>
      <c r="BY61" s="1313"/>
      <c r="BZ61" s="1313"/>
      <c r="CA61" s="1313"/>
      <c r="CB61" s="1313"/>
      <c r="CC61" s="1312"/>
      <c r="CD61" s="1312"/>
      <c r="CE61" s="1313"/>
      <c r="CF61" s="1313"/>
      <c r="CG61" s="1313"/>
      <c r="CH61" s="1313"/>
      <c r="CI61" s="1313"/>
      <c r="CJ61" s="1313"/>
      <c r="CK61" s="1313"/>
      <c r="CL61" s="1313"/>
      <c r="CM61" s="1313"/>
      <c r="CN61" s="1313"/>
      <c r="CO61" s="1312"/>
      <c r="CP61" s="1312"/>
      <c r="CQ61" s="1313"/>
      <c r="CR61" s="1313"/>
      <c r="CS61" s="1313"/>
      <c r="CT61" s="1313"/>
      <c r="CU61" s="1313"/>
      <c r="CV61" s="1313"/>
      <c r="CW61" s="1313"/>
      <c r="CX61" s="1313"/>
      <c r="CY61" s="1313"/>
      <c r="CZ61" s="1313"/>
      <c r="DA61" s="1312"/>
      <c r="DB61" s="1312"/>
      <c r="DC61" s="1312"/>
      <c r="DD61" s="1311"/>
      <c r="DE61" s="1310"/>
    </row>
    <row r="62" spans="1:109" ht="13.5" x14ac:dyDescent="0.15">
      <c r="B62" s="1309"/>
      <c r="C62" s="1309"/>
      <c r="D62" s="1309"/>
      <c r="E62" s="1309"/>
      <c r="F62" s="1309"/>
      <c r="G62" s="1309"/>
      <c r="H62" s="1309"/>
      <c r="I62" s="1309"/>
      <c r="J62" s="1309"/>
      <c r="K62" s="1309"/>
      <c r="L62" s="1309"/>
      <c r="M62" s="1309"/>
      <c r="N62" s="1309"/>
      <c r="O62" s="1309"/>
      <c r="P62" s="1309"/>
      <c r="Q62" s="1309"/>
      <c r="R62" s="1309"/>
      <c r="S62" s="1309"/>
      <c r="T62" s="1309"/>
      <c r="U62" s="1309"/>
      <c r="V62" s="1309"/>
      <c r="W62" s="1309"/>
      <c r="X62" s="1309"/>
      <c r="Y62" s="1309"/>
      <c r="Z62" s="1309"/>
      <c r="AA62" s="1309"/>
      <c r="AB62" s="1309"/>
      <c r="AC62" s="1309"/>
      <c r="AD62" s="1309"/>
      <c r="AE62" s="1309"/>
      <c r="AF62" s="1309"/>
      <c r="AG62" s="1309"/>
      <c r="AH62" s="1309"/>
      <c r="AI62" s="1309"/>
      <c r="AJ62" s="1309"/>
      <c r="AK62" s="1309"/>
      <c r="AL62" s="1309"/>
      <c r="AM62" s="1309"/>
      <c r="AN62" s="1309"/>
      <c r="AO62" s="1309"/>
      <c r="AP62" s="1309"/>
      <c r="AQ62" s="1309"/>
      <c r="AR62" s="1309"/>
      <c r="AS62" s="1309"/>
      <c r="AT62" s="1309"/>
      <c r="AU62" s="1309"/>
      <c r="AV62" s="1309"/>
      <c r="AW62" s="1309"/>
      <c r="AX62" s="1309"/>
      <c r="AY62" s="1309"/>
      <c r="AZ62" s="1309"/>
      <c r="BA62" s="1309"/>
      <c r="BB62" s="1309"/>
      <c r="BC62" s="1309"/>
      <c r="BD62" s="1309"/>
      <c r="BE62" s="1309"/>
      <c r="BF62" s="1309"/>
      <c r="BG62" s="1309"/>
      <c r="BH62" s="1309"/>
      <c r="BI62" s="1309"/>
      <c r="BJ62" s="1309"/>
      <c r="BK62" s="1309"/>
      <c r="BL62" s="1309"/>
      <c r="BM62" s="1309"/>
      <c r="BN62" s="1309"/>
      <c r="BO62" s="1309"/>
      <c r="BP62" s="1309"/>
      <c r="BQ62" s="1309"/>
      <c r="BR62" s="1309"/>
      <c r="BS62" s="1309"/>
      <c r="BT62" s="1309"/>
      <c r="BU62" s="1309"/>
      <c r="BV62" s="1309"/>
      <c r="BW62" s="1309"/>
      <c r="BX62" s="1309"/>
      <c r="BY62" s="1309"/>
      <c r="BZ62" s="1309"/>
      <c r="CA62" s="1309"/>
      <c r="CB62" s="1309"/>
      <c r="CC62" s="1309"/>
      <c r="CD62" s="1309"/>
      <c r="CE62" s="1309"/>
      <c r="CF62" s="1309"/>
      <c r="CG62" s="1309"/>
      <c r="CH62" s="1309"/>
      <c r="CI62" s="1309"/>
      <c r="CJ62" s="1309"/>
      <c r="CK62" s="1309"/>
      <c r="CL62" s="1309"/>
      <c r="CM62" s="1309"/>
      <c r="CN62" s="1309"/>
      <c r="CO62" s="1309"/>
      <c r="CP62" s="1309"/>
      <c r="CQ62" s="1309"/>
      <c r="CR62" s="1309"/>
      <c r="CS62" s="1309"/>
      <c r="CT62" s="1309"/>
      <c r="CU62" s="1309"/>
      <c r="CV62" s="1309"/>
      <c r="CW62" s="1309"/>
      <c r="CX62" s="1309"/>
      <c r="CY62" s="1309"/>
      <c r="CZ62" s="1309"/>
      <c r="DA62" s="1309"/>
      <c r="DB62" s="1309"/>
      <c r="DC62" s="1309"/>
      <c r="DD62" s="1309"/>
      <c r="DE62" s="1267"/>
    </row>
    <row r="63" spans="1:109" ht="17.25" x14ac:dyDescent="0.15">
      <c r="B63" s="1308" t="s">
        <v>632</v>
      </c>
    </row>
    <row r="64" spans="1:109" ht="13.5" x14ac:dyDescent="0.15">
      <c r="B64" s="1268"/>
      <c r="G64" s="1305"/>
      <c r="I64" s="1307"/>
      <c r="J64" s="1307"/>
      <c r="K64" s="1307"/>
      <c r="L64" s="1307"/>
      <c r="M64" s="1307"/>
      <c r="N64" s="1306"/>
      <c r="AM64" s="1305"/>
      <c r="AN64" s="1305" t="s">
        <v>631</v>
      </c>
      <c r="AP64" s="1304"/>
      <c r="AQ64" s="1304"/>
      <c r="AR64" s="1304"/>
      <c r="AY64" s="1305"/>
      <c r="BA64" s="1304"/>
      <c r="BB64" s="1304"/>
      <c r="BC64" s="1304"/>
      <c r="BK64" s="1305"/>
      <c r="BM64" s="1304"/>
      <c r="BN64" s="1304"/>
      <c r="BO64" s="1304"/>
      <c r="BW64" s="1305"/>
      <c r="BY64" s="1304"/>
      <c r="BZ64" s="1304"/>
      <c r="CA64" s="1304"/>
      <c r="CI64" s="1305"/>
      <c r="CK64" s="1304"/>
      <c r="CL64" s="1304"/>
      <c r="CM64" s="1304"/>
      <c r="CU64" s="1305"/>
      <c r="CW64" s="1304"/>
      <c r="CX64" s="1304"/>
      <c r="CY64" s="1304"/>
    </row>
    <row r="65" spans="2:107" ht="13.5" x14ac:dyDescent="0.15">
      <c r="B65" s="1268"/>
      <c r="AN65" s="1303" t="s">
        <v>630</v>
      </c>
      <c r="AO65" s="1302"/>
      <c r="AP65" s="1302"/>
      <c r="AQ65" s="1302"/>
      <c r="AR65" s="1302"/>
      <c r="AS65" s="1302"/>
      <c r="AT65" s="1302"/>
      <c r="AU65" s="1302"/>
      <c r="AV65" s="1302"/>
      <c r="AW65" s="1302"/>
      <c r="AX65" s="1302"/>
      <c r="AY65" s="1302"/>
      <c r="AZ65" s="1302"/>
      <c r="BA65" s="1302"/>
      <c r="BB65" s="1302"/>
      <c r="BC65" s="1302"/>
      <c r="BD65" s="1302"/>
      <c r="BE65" s="1302"/>
      <c r="BF65" s="1302"/>
      <c r="BG65" s="1302"/>
      <c r="BH65" s="1302"/>
      <c r="BI65" s="1302"/>
      <c r="BJ65" s="1302"/>
      <c r="BK65" s="1302"/>
      <c r="BL65" s="1302"/>
      <c r="BM65" s="1302"/>
      <c r="BN65" s="1302"/>
      <c r="BO65" s="1302"/>
      <c r="BP65" s="1302"/>
      <c r="BQ65" s="1302"/>
      <c r="BR65" s="1302"/>
      <c r="BS65" s="1302"/>
      <c r="BT65" s="1302"/>
      <c r="BU65" s="1302"/>
      <c r="BV65" s="1302"/>
      <c r="BW65" s="1302"/>
      <c r="BX65" s="1302"/>
      <c r="BY65" s="1302"/>
      <c r="BZ65" s="1302"/>
      <c r="CA65" s="1302"/>
      <c r="CB65" s="1302"/>
      <c r="CC65" s="1302"/>
      <c r="CD65" s="1302"/>
      <c r="CE65" s="1302"/>
      <c r="CF65" s="1302"/>
      <c r="CG65" s="1302"/>
      <c r="CH65" s="1302"/>
      <c r="CI65" s="1302"/>
      <c r="CJ65" s="1302"/>
      <c r="CK65" s="1302"/>
      <c r="CL65" s="1302"/>
      <c r="CM65" s="1302"/>
      <c r="CN65" s="1302"/>
      <c r="CO65" s="1302"/>
      <c r="CP65" s="1302"/>
      <c r="CQ65" s="1302"/>
      <c r="CR65" s="1302"/>
      <c r="CS65" s="1302"/>
      <c r="CT65" s="1302"/>
      <c r="CU65" s="1302"/>
      <c r="CV65" s="1302"/>
      <c r="CW65" s="1302"/>
      <c r="CX65" s="1302"/>
      <c r="CY65" s="1302"/>
      <c r="CZ65" s="1302"/>
      <c r="DA65" s="1302"/>
      <c r="DB65" s="1302"/>
      <c r="DC65" s="1301"/>
    </row>
    <row r="66" spans="2:107" ht="13.5" x14ac:dyDescent="0.15">
      <c r="B66" s="1268"/>
      <c r="AN66" s="1300"/>
      <c r="AO66" s="1299"/>
      <c r="AP66" s="1299"/>
      <c r="AQ66" s="1299"/>
      <c r="AR66" s="1299"/>
      <c r="AS66" s="1299"/>
      <c r="AT66" s="1299"/>
      <c r="AU66" s="1299"/>
      <c r="AV66" s="1299"/>
      <c r="AW66" s="1299"/>
      <c r="AX66" s="1299"/>
      <c r="AY66" s="1299"/>
      <c r="AZ66" s="1299"/>
      <c r="BA66" s="1299"/>
      <c r="BB66" s="1299"/>
      <c r="BC66" s="1299"/>
      <c r="BD66" s="1299"/>
      <c r="BE66" s="1299"/>
      <c r="BF66" s="1299"/>
      <c r="BG66" s="1299"/>
      <c r="BH66" s="1299"/>
      <c r="BI66" s="1299"/>
      <c r="BJ66" s="1299"/>
      <c r="BK66" s="1299"/>
      <c r="BL66" s="1299"/>
      <c r="BM66" s="1299"/>
      <c r="BN66" s="1299"/>
      <c r="BO66" s="1299"/>
      <c r="BP66" s="1299"/>
      <c r="BQ66" s="1299"/>
      <c r="BR66" s="1299"/>
      <c r="BS66" s="1299"/>
      <c r="BT66" s="1299"/>
      <c r="BU66" s="1299"/>
      <c r="BV66" s="1299"/>
      <c r="BW66" s="1299"/>
      <c r="BX66" s="1299"/>
      <c r="BY66" s="1299"/>
      <c r="BZ66" s="1299"/>
      <c r="CA66" s="1299"/>
      <c r="CB66" s="1299"/>
      <c r="CC66" s="1299"/>
      <c r="CD66" s="1299"/>
      <c r="CE66" s="1299"/>
      <c r="CF66" s="1299"/>
      <c r="CG66" s="1299"/>
      <c r="CH66" s="1299"/>
      <c r="CI66" s="1299"/>
      <c r="CJ66" s="1299"/>
      <c r="CK66" s="1299"/>
      <c r="CL66" s="1299"/>
      <c r="CM66" s="1299"/>
      <c r="CN66" s="1299"/>
      <c r="CO66" s="1299"/>
      <c r="CP66" s="1299"/>
      <c r="CQ66" s="1299"/>
      <c r="CR66" s="1299"/>
      <c r="CS66" s="1299"/>
      <c r="CT66" s="1299"/>
      <c r="CU66" s="1299"/>
      <c r="CV66" s="1299"/>
      <c r="CW66" s="1299"/>
      <c r="CX66" s="1299"/>
      <c r="CY66" s="1299"/>
      <c r="CZ66" s="1299"/>
      <c r="DA66" s="1299"/>
      <c r="DB66" s="1299"/>
      <c r="DC66" s="1298"/>
    </row>
    <row r="67" spans="2:107" ht="13.5" x14ac:dyDescent="0.15">
      <c r="B67" s="1268"/>
      <c r="AN67" s="1300"/>
      <c r="AO67" s="1299"/>
      <c r="AP67" s="1299"/>
      <c r="AQ67" s="1299"/>
      <c r="AR67" s="1299"/>
      <c r="AS67" s="1299"/>
      <c r="AT67" s="1299"/>
      <c r="AU67" s="1299"/>
      <c r="AV67" s="1299"/>
      <c r="AW67" s="1299"/>
      <c r="AX67" s="1299"/>
      <c r="AY67" s="1299"/>
      <c r="AZ67" s="1299"/>
      <c r="BA67" s="1299"/>
      <c r="BB67" s="1299"/>
      <c r="BC67" s="1299"/>
      <c r="BD67" s="1299"/>
      <c r="BE67" s="1299"/>
      <c r="BF67" s="1299"/>
      <c r="BG67" s="1299"/>
      <c r="BH67" s="1299"/>
      <c r="BI67" s="1299"/>
      <c r="BJ67" s="1299"/>
      <c r="BK67" s="1299"/>
      <c r="BL67" s="1299"/>
      <c r="BM67" s="1299"/>
      <c r="BN67" s="1299"/>
      <c r="BO67" s="1299"/>
      <c r="BP67" s="1299"/>
      <c r="BQ67" s="1299"/>
      <c r="BR67" s="1299"/>
      <c r="BS67" s="1299"/>
      <c r="BT67" s="1299"/>
      <c r="BU67" s="1299"/>
      <c r="BV67" s="1299"/>
      <c r="BW67" s="1299"/>
      <c r="BX67" s="1299"/>
      <c r="BY67" s="1299"/>
      <c r="BZ67" s="1299"/>
      <c r="CA67" s="1299"/>
      <c r="CB67" s="1299"/>
      <c r="CC67" s="1299"/>
      <c r="CD67" s="1299"/>
      <c r="CE67" s="1299"/>
      <c r="CF67" s="1299"/>
      <c r="CG67" s="1299"/>
      <c r="CH67" s="1299"/>
      <c r="CI67" s="1299"/>
      <c r="CJ67" s="1299"/>
      <c r="CK67" s="1299"/>
      <c r="CL67" s="1299"/>
      <c r="CM67" s="1299"/>
      <c r="CN67" s="1299"/>
      <c r="CO67" s="1299"/>
      <c r="CP67" s="1299"/>
      <c r="CQ67" s="1299"/>
      <c r="CR67" s="1299"/>
      <c r="CS67" s="1299"/>
      <c r="CT67" s="1299"/>
      <c r="CU67" s="1299"/>
      <c r="CV67" s="1299"/>
      <c r="CW67" s="1299"/>
      <c r="CX67" s="1299"/>
      <c r="CY67" s="1299"/>
      <c r="CZ67" s="1299"/>
      <c r="DA67" s="1299"/>
      <c r="DB67" s="1299"/>
      <c r="DC67" s="1298"/>
    </row>
    <row r="68" spans="2:107" ht="13.5" x14ac:dyDescent="0.15">
      <c r="B68" s="1268"/>
      <c r="AN68" s="1300"/>
      <c r="AO68" s="1299"/>
      <c r="AP68" s="1299"/>
      <c r="AQ68" s="1299"/>
      <c r="AR68" s="1299"/>
      <c r="AS68" s="1299"/>
      <c r="AT68" s="1299"/>
      <c r="AU68" s="1299"/>
      <c r="AV68" s="1299"/>
      <c r="AW68" s="1299"/>
      <c r="AX68" s="1299"/>
      <c r="AY68" s="1299"/>
      <c r="AZ68" s="1299"/>
      <c r="BA68" s="1299"/>
      <c r="BB68" s="1299"/>
      <c r="BC68" s="1299"/>
      <c r="BD68" s="1299"/>
      <c r="BE68" s="1299"/>
      <c r="BF68" s="1299"/>
      <c r="BG68" s="1299"/>
      <c r="BH68" s="1299"/>
      <c r="BI68" s="1299"/>
      <c r="BJ68" s="1299"/>
      <c r="BK68" s="1299"/>
      <c r="BL68" s="1299"/>
      <c r="BM68" s="1299"/>
      <c r="BN68" s="1299"/>
      <c r="BO68" s="1299"/>
      <c r="BP68" s="1299"/>
      <c r="BQ68" s="1299"/>
      <c r="BR68" s="1299"/>
      <c r="BS68" s="1299"/>
      <c r="BT68" s="1299"/>
      <c r="BU68" s="1299"/>
      <c r="BV68" s="1299"/>
      <c r="BW68" s="1299"/>
      <c r="BX68" s="1299"/>
      <c r="BY68" s="1299"/>
      <c r="BZ68" s="1299"/>
      <c r="CA68" s="1299"/>
      <c r="CB68" s="1299"/>
      <c r="CC68" s="1299"/>
      <c r="CD68" s="1299"/>
      <c r="CE68" s="1299"/>
      <c r="CF68" s="1299"/>
      <c r="CG68" s="1299"/>
      <c r="CH68" s="1299"/>
      <c r="CI68" s="1299"/>
      <c r="CJ68" s="1299"/>
      <c r="CK68" s="1299"/>
      <c r="CL68" s="1299"/>
      <c r="CM68" s="1299"/>
      <c r="CN68" s="1299"/>
      <c r="CO68" s="1299"/>
      <c r="CP68" s="1299"/>
      <c r="CQ68" s="1299"/>
      <c r="CR68" s="1299"/>
      <c r="CS68" s="1299"/>
      <c r="CT68" s="1299"/>
      <c r="CU68" s="1299"/>
      <c r="CV68" s="1299"/>
      <c r="CW68" s="1299"/>
      <c r="CX68" s="1299"/>
      <c r="CY68" s="1299"/>
      <c r="CZ68" s="1299"/>
      <c r="DA68" s="1299"/>
      <c r="DB68" s="1299"/>
      <c r="DC68" s="1298"/>
    </row>
    <row r="69" spans="2:107" ht="13.5" x14ac:dyDescent="0.15">
      <c r="B69" s="1268"/>
      <c r="AN69" s="1297"/>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5"/>
    </row>
    <row r="70" spans="2:107" ht="13.5" x14ac:dyDescent="0.15">
      <c r="B70" s="1268"/>
      <c r="H70" s="1294"/>
      <c r="I70" s="1294"/>
      <c r="J70" s="1292"/>
      <c r="K70" s="1292"/>
      <c r="L70" s="1291"/>
      <c r="M70" s="1292"/>
      <c r="N70" s="1291"/>
      <c r="AN70" s="1282"/>
      <c r="AO70" s="1282"/>
      <c r="AP70" s="1282"/>
      <c r="AZ70" s="1282"/>
      <c r="BA70" s="1282"/>
      <c r="BB70" s="1282"/>
      <c r="BL70" s="1282"/>
      <c r="BM70" s="1282"/>
      <c r="BN70" s="1282"/>
      <c r="BX70" s="1282"/>
      <c r="BY70" s="1282"/>
      <c r="BZ70" s="1282"/>
      <c r="CJ70" s="1282"/>
      <c r="CK70" s="1282"/>
      <c r="CL70" s="1282"/>
      <c r="CV70" s="1282"/>
      <c r="CW70" s="1282"/>
      <c r="CX70" s="1282"/>
    </row>
    <row r="71" spans="2:107" ht="13.5" x14ac:dyDescent="0.15">
      <c r="B71" s="1268"/>
      <c r="G71" s="1290"/>
      <c r="I71" s="1293"/>
      <c r="J71" s="1292"/>
      <c r="K71" s="1292"/>
      <c r="L71" s="1291"/>
      <c r="M71" s="1292"/>
      <c r="N71" s="1291"/>
      <c r="AM71" s="1290"/>
      <c r="AN71" s="1267" t="s">
        <v>629</v>
      </c>
    </row>
    <row r="72" spans="2:107" ht="13.5" x14ac:dyDescent="0.15">
      <c r="B72" s="1268"/>
      <c r="G72" s="1280"/>
      <c r="H72" s="1280"/>
      <c r="I72" s="1280"/>
      <c r="J72" s="1280"/>
      <c r="K72" s="1289"/>
      <c r="L72" s="1289"/>
      <c r="M72" s="1288"/>
      <c r="N72" s="1288"/>
      <c r="AN72" s="1287"/>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5"/>
      <c r="BP72" s="1277" t="s">
        <v>571</v>
      </c>
      <c r="BQ72" s="1277"/>
      <c r="BR72" s="1277"/>
      <c r="BS72" s="1277"/>
      <c r="BT72" s="1277"/>
      <c r="BU72" s="1277"/>
      <c r="BV72" s="1277"/>
      <c r="BW72" s="1277"/>
      <c r="BX72" s="1277" t="s">
        <v>572</v>
      </c>
      <c r="BY72" s="1277"/>
      <c r="BZ72" s="1277"/>
      <c r="CA72" s="1277"/>
      <c r="CB72" s="1277"/>
      <c r="CC72" s="1277"/>
      <c r="CD72" s="1277"/>
      <c r="CE72" s="1277"/>
      <c r="CF72" s="1277" t="s">
        <v>573</v>
      </c>
      <c r="CG72" s="1277"/>
      <c r="CH72" s="1277"/>
      <c r="CI72" s="1277"/>
      <c r="CJ72" s="1277"/>
      <c r="CK72" s="1277"/>
      <c r="CL72" s="1277"/>
      <c r="CM72" s="1277"/>
      <c r="CN72" s="1277" t="s">
        <v>574</v>
      </c>
      <c r="CO72" s="1277"/>
      <c r="CP72" s="1277"/>
      <c r="CQ72" s="1277"/>
      <c r="CR72" s="1277"/>
      <c r="CS72" s="1277"/>
      <c r="CT72" s="1277"/>
      <c r="CU72" s="1277"/>
      <c r="CV72" s="1277" t="s">
        <v>575</v>
      </c>
      <c r="CW72" s="1277"/>
      <c r="CX72" s="1277"/>
      <c r="CY72" s="1277"/>
      <c r="CZ72" s="1277"/>
      <c r="DA72" s="1277"/>
      <c r="DB72" s="1277"/>
      <c r="DC72" s="1277"/>
    </row>
    <row r="73" spans="2:107" ht="13.5" x14ac:dyDescent="0.15">
      <c r="B73" s="1268"/>
      <c r="G73" s="1284"/>
      <c r="H73" s="1284"/>
      <c r="I73" s="1284"/>
      <c r="J73" s="1284"/>
      <c r="K73" s="1281"/>
      <c r="L73" s="1281"/>
      <c r="M73" s="1281"/>
      <c r="N73" s="1281"/>
      <c r="AM73" s="1282"/>
      <c r="AN73" s="1276" t="s">
        <v>628</v>
      </c>
      <c r="AO73" s="1276"/>
      <c r="AP73" s="1276"/>
      <c r="AQ73" s="1276"/>
      <c r="AR73" s="1276"/>
      <c r="AS73" s="1276"/>
      <c r="AT73" s="1276"/>
      <c r="AU73" s="1276"/>
      <c r="AV73" s="1276"/>
      <c r="AW73" s="1276"/>
      <c r="AX73" s="1276"/>
      <c r="AY73" s="1276"/>
      <c r="AZ73" s="1276"/>
      <c r="BA73" s="1276"/>
      <c r="BB73" s="1276" t="s">
        <v>626</v>
      </c>
      <c r="BC73" s="1276"/>
      <c r="BD73" s="1276"/>
      <c r="BE73" s="1276"/>
      <c r="BF73" s="1276"/>
      <c r="BG73" s="1276"/>
      <c r="BH73" s="1276"/>
      <c r="BI73" s="1276"/>
      <c r="BJ73" s="1276"/>
      <c r="BK73" s="1276"/>
      <c r="BL73" s="1276"/>
      <c r="BM73" s="1276"/>
      <c r="BN73" s="1276"/>
      <c r="BO73" s="1276"/>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ht="13.5" x14ac:dyDescent="0.15">
      <c r="B74" s="1268"/>
      <c r="G74" s="1284"/>
      <c r="H74" s="1284"/>
      <c r="I74" s="1284"/>
      <c r="J74" s="1284"/>
      <c r="K74" s="1281"/>
      <c r="L74" s="1281"/>
      <c r="M74" s="1281"/>
      <c r="N74" s="1281"/>
      <c r="AM74" s="1282"/>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x14ac:dyDescent="0.15">
      <c r="B75" s="1268"/>
      <c r="G75" s="1284"/>
      <c r="H75" s="1284"/>
      <c r="I75" s="1280"/>
      <c r="J75" s="1280"/>
      <c r="K75" s="1283"/>
      <c r="L75" s="1283"/>
      <c r="M75" s="1283"/>
      <c r="N75" s="1283"/>
      <c r="AM75" s="1282"/>
      <c r="AN75" s="1276"/>
      <c r="AO75" s="1276"/>
      <c r="AP75" s="1276"/>
      <c r="AQ75" s="1276"/>
      <c r="AR75" s="1276"/>
      <c r="AS75" s="1276"/>
      <c r="AT75" s="1276"/>
      <c r="AU75" s="1276"/>
      <c r="AV75" s="1276"/>
      <c r="AW75" s="1276"/>
      <c r="AX75" s="1276"/>
      <c r="AY75" s="1276"/>
      <c r="AZ75" s="1276"/>
      <c r="BA75" s="1276"/>
      <c r="BB75" s="1276" t="s">
        <v>625</v>
      </c>
      <c r="BC75" s="1276"/>
      <c r="BD75" s="1276"/>
      <c r="BE75" s="1276"/>
      <c r="BF75" s="1276"/>
      <c r="BG75" s="1276"/>
      <c r="BH75" s="1276"/>
      <c r="BI75" s="1276"/>
      <c r="BJ75" s="1276"/>
      <c r="BK75" s="1276"/>
      <c r="BL75" s="1276"/>
      <c r="BM75" s="1276"/>
      <c r="BN75" s="1276"/>
      <c r="BO75" s="1276"/>
      <c r="BP75" s="1275">
        <v>7</v>
      </c>
      <c r="BQ75" s="1275"/>
      <c r="BR75" s="1275"/>
      <c r="BS75" s="1275"/>
      <c r="BT75" s="1275"/>
      <c r="BU75" s="1275"/>
      <c r="BV75" s="1275"/>
      <c r="BW75" s="1275"/>
      <c r="BX75" s="1275">
        <v>5.9</v>
      </c>
      <c r="BY75" s="1275"/>
      <c r="BZ75" s="1275"/>
      <c r="CA75" s="1275"/>
      <c r="CB75" s="1275"/>
      <c r="CC75" s="1275"/>
      <c r="CD75" s="1275"/>
      <c r="CE75" s="1275"/>
      <c r="CF75" s="1275">
        <v>5</v>
      </c>
      <c r="CG75" s="1275"/>
      <c r="CH75" s="1275"/>
      <c r="CI75" s="1275"/>
      <c r="CJ75" s="1275"/>
      <c r="CK75" s="1275"/>
      <c r="CL75" s="1275"/>
      <c r="CM75" s="1275"/>
      <c r="CN75" s="1275">
        <v>4.8</v>
      </c>
      <c r="CO75" s="1275"/>
      <c r="CP75" s="1275"/>
      <c r="CQ75" s="1275"/>
      <c r="CR75" s="1275"/>
      <c r="CS75" s="1275"/>
      <c r="CT75" s="1275"/>
      <c r="CU75" s="1275"/>
      <c r="CV75" s="1275">
        <v>4.8</v>
      </c>
      <c r="CW75" s="1275"/>
      <c r="CX75" s="1275"/>
      <c r="CY75" s="1275"/>
      <c r="CZ75" s="1275"/>
      <c r="DA75" s="1275"/>
      <c r="DB75" s="1275"/>
      <c r="DC75" s="1275"/>
    </row>
    <row r="76" spans="2:107" ht="13.5" x14ac:dyDescent="0.15">
      <c r="B76" s="1268"/>
      <c r="G76" s="1284"/>
      <c r="H76" s="1284"/>
      <c r="I76" s="1280"/>
      <c r="J76" s="1280"/>
      <c r="K76" s="1283"/>
      <c r="L76" s="1283"/>
      <c r="M76" s="1283"/>
      <c r="N76" s="1283"/>
      <c r="AM76" s="1282"/>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x14ac:dyDescent="0.15">
      <c r="B77" s="1268"/>
      <c r="G77" s="1280"/>
      <c r="H77" s="1280"/>
      <c r="I77" s="1280"/>
      <c r="J77" s="1280"/>
      <c r="K77" s="1281"/>
      <c r="L77" s="1281"/>
      <c r="M77" s="1281"/>
      <c r="N77" s="1281"/>
      <c r="AN77" s="1277" t="s">
        <v>627</v>
      </c>
      <c r="AO77" s="1277"/>
      <c r="AP77" s="1277"/>
      <c r="AQ77" s="1277"/>
      <c r="AR77" s="1277"/>
      <c r="AS77" s="1277"/>
      <c r="AT77" s="1277"/>
      <c r="AU77" s="1277"/>
      <c r="AV77" s="1277"/>
      <c r="AW77" s="1277"/>
      <c r="AX77" s="1277"/>
      <c r="AY77" s="1277"/>
      <c r="AZ77" s="1277"/>
      <c r="BA77" s="1277"/>
      <c r="BB77" s="1276" t="s">
        <v>626</v>
      </c>
      <c r="BC77" s="1276"/>
      <c r="BD77" s="1276"/>
      <c r="BE77" s="1276"/>
      <c r="BF77" s="1276"/>
      <c r="BG77" s="1276"/>
      <c r="BH77" s="1276"/>
      <c r="BI77" s="1276"/>
      <c r="BJ77" s="1276"/>
      <c r="BK77" s="1276"/>
      <c r="BL77" s="1276"/>
      <c r="BM77" s="1276"/>
      <c r="BN77" s="1276"/>
      <c r="BO77" s="1276"/>
      <c r="BP77" s="1275">
        <v>60.8</v>
      </c>
      <c r="BQ77" s="1275"/>
      <c r="BR77" s="1275"/>
      <c r="BS77" s="1275"/>
      <c r="BT77" s="1275"/>
      <c r="BU77" s="1275"/>
      <c r="BV77" s="1275"/>
      <c r="BW77" s="1275"/>
      <c r="BX77" s="1275">
        <v>58.5</v>
      </c>
      <c r="BY77" s="1275"/>
      <c r="BZ77" s="1275"/>
      <c r="CA77" s="1275"/>
      <c r="CB77" s="1275"/>
      <c r="CC77" s="1275"/>
      <c r="CD77" s="1275"/>
      <c r="CE77" s="1275"/>
      <c r="CF77" s="1275">
        <v>54.6</v>
      </c>
      <c r="CG77" s="1275"/>
      <c r="CH77" s="1275"/>
      <c r="CI77" s="1275"/>
      <c r="CJ77" s="1275"/>
      <c r="CK77" s="1275"/>
      <c r="CL77" s="1275"/>
      <c r="CM77" s="1275"/>
      <c r="CN77" s="1275">
        <v>53.2</v>
      </c>
      <c r="CO77" s="1275"/>
      <c r="CP77" s="1275"/>
      <c r="CQ77" s="1275"/>
      <c r="CR77" s="1275"/>
      <c r="CS77" s="1275"/>
      <c r="CT77" s="1275"/>
      <c r="CU77" s="1275"/>
      <c r="CV77" s="1275">
        <v>47.9</v>
      </c>
      <c r="CW77" s="1275"/>
      <c r="CX77" s="1275"/>
      <c r="CY77" s="1275"/>
      <c r="CZ77" s="1275"/>
      <c r="DA77" s="1275"/>
      <c r="DB77" s="1275"/>
      <c r="DC77" s="1275"/>
    </row>
    <row r="78" spans="2:107" ht="13.5" x14ac:dyDescent="0.15">
      <c r="B78" s="1268"/>
      <c r="G78" s="1280"/>
      <c r="H78" s="1280"/>
      <c r="I78" s="1280"/>
      <c r="J78" s="1280"/>
      <c r="K78" s="1281"/>
      <c r="L78" s="1281"/>
      <c r="M78" s="1281"/>
      <c r="N78" s="1281"/>
      <c r="AN78" s="1277"/>
      <c r="AO78" s="1277"/>
      <c r="AP78" s="1277"/>
      <c r="AQ78" s="1277"/>
      <c r="AR78" s="1277"/>
      <c r="AS78" s="1277"/>
      <c r="AT78" s="1277"/>
      <c r="AU78" s="1277"/>
      <c r="AV78" s="1277"/>
      <c r="AW78" s="1277"/>
      <c r="AX78" s="1277"/>
      <c r="AY78" s="1277"/>
      <c r="AZ78" s="1277"/>
      <c r="BA78" s="1277"/>
      <c r="BB78" s="1276"/>
      <c r="BC78" s="1276"/>
      <c r="BD78" s="1276"/>
      <c r="BE78" s="1276"/>
      <c r="BF78" s="1276"/>
      <c r="BG78" s="1276"/>
      <c r="BH78" s="1276"/>
      <c r="BI78" s="1276"/>
      <c r="BJ78" s="1276"/>
      <c r="BK78" s="1276"/>
      <c r="BL78" s="1276"/>
      <c r="BM78" s="1276"/>
      <c r="BN78" s="1276"/>
      <c r="BO78" s="1276"/>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x14ac:dyDescent="0.15">
      <c r="B79" s="1268"/>
      <c r="G79" s="1280"/>
      <c r="H79" s="1280"/>
      <c r="I79" s="1279"/>
      <c r="J79" s="1279"/>
      <c r="K79" s="1278"/>
      <c r="L79" s="1278"/>
      <c r="M79" s="1278"/>
      <c r="N79" s="1278"/>
      <c r="AN79" s="1277"/>
      <c r="AO79" s="1277"/>
      <c r="AP79" s="1277"/>
      <c r="AQ79" s="1277"/>
      <c r="AR79" s="1277"/>
      <c r="AS79" s="1277"/>
      <c r="AT79" s="1277"/>
      <c r="AU79" s="1277"/>
      <c r="AV79" s="1277"/>
      <c r="AW79" s="1277"/>
      <c r="AX79" s="1277"/>
      <c r="AY79" s="1277"/>
      <c r="AZ79" s="1277"/>
      <c r="BA79" s="1277"/>
      <c r="BB79" s="1276" t="s">
        <v>625</v>
      </c>
      <c r="BC79" s="1276"/>
      <c r="BD79" s="1276"/>
      <c r="BE79" s="1276"/>
      <c r="BF79" s="1276"/>
      <c r="BG79" s="1276"/>
      <c r="BH79" s="1276"/>
      <c r="BI79" s="1276"/>
      <c r="BJ79" s="1276"/>
      <c r="BK79" s="1276"/>
      <c r="BL79" s="1276"/>
      <c r="BM79" s="1276"/>
      <c r="BN79" s="1276"/>
      <c r="BO79" s="1276"/>
      <c r="BP79" s="1275">
        <v>11.1</v>
      </c>
      <c r="BQ79" s="1275"/>
      <c r="BR79" s="1275"/>
      <c r="BS79" s="1275"/>
      <c r="BT79" s="1275"/>
      <c r="BU79" s="1275"/>
      <c r="BV79" s="1275"/>
      <c r="BW79" s="1275"/>
      <c r="BX79" s="1275">
        <v>10.7</v>
      </c>
      <c r="BY79" s="1275"/>
      <c r="BZ79" s="1275"/>
      <c r="CA79" s="1275"/>
      <c r="CB79" s="1275"/>
      <c r="CC79" s="1275"/>
      <c r="CD79" s="1275"/>
      <c r="CE79" s="1275"/>
      <c r="CF79" s="1275">
        <v>10</v>
      </c>
      <c r="CG79" s="1275"/>
      <c r="CH79" s="1275"/>
      <c r="CI79" s="1275"/>
      <c r="CJ79" s="1275"/>
      <c r="CK79" s="1275"/>
      <c r="CL79" s="1275"/>
      <c r="CM79" s="1275"/>
      <c r="CN79" s="1275">
        <v>9.8000000000000007</v>
      </c>
      <c r="CO79" s="1275"/>
      <c r="CP79" s="1275"/>
      <c r="CQ79" s="1275"/>
      <c r="CR79" s="1275"/>
      <c r="CS79" s="1275"/>
      <c r="CT79" s="1275"/>
      <c r="CU79" s="1275"/>
      <c r="CV79" s="1275">
        <v>9.6</v>
      </c>
      <c r="CW79" s="1275"/>
      <c r="CX79" s="1275"/>
      <c r="CY79" s="1275"/>
      <c r="CZ79" s="1275"/>
      <c r="DA79" s="1275"/>
      <c r="DB79" s="1275"/>
      <c r="DC79" s="1275"/>
    </row>
    <row r="80" spans="2:107" ht="13.5" x14ac:dyDescent="0.15">
      <c r="B80" s="1268"/>
      <c r="G80" s="1280"/>
      <c r="H80" s="1280"/>
      <c r="I80" s="1279"/>
      <c r="J80" s="1279"/>
      <c r="K80" s="1278"/>
      <c r="L80" s="1278"/>
      <c r="M80" s="1278"/>
      <c r="N80" s="1278"/>
      <c r="AN80" s="1277"/>
      <c r="AO80" s="1277"/>
      <c r="AP80" s="1277"/>
      <c r="AQ80" s="1277"/>
      <c r="AR80" s="1277"/>
      <c r="AS80" s="1277"/>
      <c r="AT80" s="1277"/>
      <c r="AU80" s="1277"/>
      <c r="AV80" s="1277"/>
      <c r="AW80" s="1277"/>
      <c r="AX80" s="1277"/>
      <c r="AY80" s="1277"/>
      <c r="AZ80" s="1277"/>
      <c r="BA80" s="1277"/>
      <c r="BB80" s="1276"/>
      <c r="BC80" s="1276"/>
      <c r="BD80" s="1276"/>
      <c r="BE80" s="1276"/>
      <c r="BF80" s="1276"/>
      <c r="BG80" s="1276"/>
      <c r="BH80" s="1276"/>
      <c r="BI80" s="1276"/>
      <c r="BJ80" s="1276"/>
      <c r="BK80" s="1276"/>
      <c r="BL80" s="1276"/>
      <c r="BM80" s="1276"/>
      <c r="BN80" s="1276"/>
      <c r="BO80" s="1276"/>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x14ac:dyDescent="0.15">
      <c r="B81" s="1268"/>
    </row>
    <row r="82" spans="2:109" ht="17.25" x14ac:dyDescent="0.15">
      <c r="B82" s="1268"/>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ht="13.5" x14ac:dyDescent="0.15">
      <c r="B83" s="1273"/>
      <c r="C83" s="1272"/>
      <c r="D83" s="1272"/>
      <c r="E83" s="1272"/>
      <c r="F83" s="1272"/>
      <c r="G83" s="1272"/>
      <c r="H83" s="1272"/>
      <c r="I83" s="1272"/>
      <c r="J83" s="1272"/>
      <c r="K83" s="1272"/>
      <c r="L83" s="1272"/>
      <c r="M83" s="1272"/>
      <c r="N83" s="1272"/>
      <c r="O83" s="1272"/>
      <c r="P83" s="1272"/>
      <c r="Q83" s="1272"/>
      <c r="R83" s="1272"/>
      <c r="S83" s="1272"/>
      <c r="T83" s="1272"/>
      <c r="U83" s="1272"/>
      <c r="V83" s="1272"/>
      <c r="W83" s="1272"/>
      <c r="X83" s="1272"/>
      <c r="Y83" s="1272"/>
      <c r="Z83" s="1272"/>
      <c r="AA83" s="1272"/>
      <c r="AB83" s="1272"/>
      <c r="AC83" s="1272"/>
      <c r="AD83" s="1272"/>
      <c r="AE83" s="1272"/>
      <c r="AF83" s="1272"/>
      <c r="AG83" s="1272"/>
      <c r="AH83" s="1272"/>
      <c r="AI83" s="1272"/>
      <c r="AJ83" s="1272"/>
      <c r="AK83" s="1272"/>
      <c r="AL83" s="1272"/>
      <c r="AM83" s="1272"/>
      <c r="AN83" s="1272"/>
      <c r="AO83" s="1272"/>
      <c r="AP83" s="1272"/>
      <c r="AQ83" s="1272"/>
      <c r="AR83" s="1272"/>
      <c r="AS83" s="1272"/>
      <c r="AT83" s="1272"/>
      <c r="AU83" s="1272"/>
      <c r="AV83" s="1272"/>
      <c r="AW83" s="1272"/>
      <c r="AX83" s="1272"/>
      <c r="AY83" s="1272"/>
      <c r="AZ83" s="1272"/>
      <c r="BA83" s="1272"/>
      <c r="BB83" s="1272"/>
      <c r="BC83" s="1272"/>
      <c r="BD83" s="1272"/>
      <c r="BE83" s="1272"/>
      <c r="BF83" s="1272"/>
      <c r="BG83" s="1272"/>
      <c r="BH83" s="1272"/>
      <c r="BI83" s="1272"/>
      <c r="BJ83" s="1272"/>
      <c r="BK83" s="1272"/>
      <c r="BL83" s="1272"/>
      <c r="BM83" s="1272"/>
      <c r="BN83" s="1272"/>
      <c r="BO83" s="1272"/>
      <c r="BP83" s="1272"/>
      <c r="BQ83" s="1272"/>
      <c r="BR83" s="1272"/>
      <c r="BS83" s="1272"/>
      <c r="BT83" s="1272"/>
      <c r="BU83" s="1272"/>
      <c r="BV83" s="1272"/>
      <c r="BW83" s="1272"/>
      <c r="BX83" s="1272"/>
      <c r="BY83" s="1272"/>
      <c r="BZ83" s="1272"/>
      <c r="CA83" s="1272"/>
      <c r="CB83" s="1272"/>
      <c r="CC83" s="1272"/>
      <c r="CD83" s="1272"/>
      <c r="CE83" s="1272"/>
      <c r="CF83" s="1272"/>
      <c r="CG83" s="1272"/>
      <c r="CH83" s="1272"/>
      <c r="CI83" s="1272"/>
      <c r="CJ83" s="1272"/>
      <c r="CK83" s="1272"/>
      <c r="CL83" s="1272"/>
      <c r="CM83" s="1272"/>
      <c r="CN83" s="1272"/>
      <c r="CO83" s="1272"/>
      <c r="CP83" s="1272"/>
      <c r="CQ83" s="1272"/>
      <c r="CR83" s="1272"/>
      <c r="CS83" s="1272"/>
      <c r="CT83" s="1272"/>
      <c r="CU83" s="1272"/>
      <c r="CV83" s="1272"/>
      <c r="CW83" s="1272"/>
      <c r="CX83" s="1272"/>
      <c r="CY83" s="1272"/>
      <c r="CZ83" s="1272"/>
      <c r="DA83" s="1272"/>
      <c r="DB83" s="1272"/>
      <c r="DC83" s="1272"/>
      <c r="DD83" s="1271"/>
    </row>
    <row r="84" spans="2:109" ht="13.5" x14ac:dyDescent="0.15">
      <c r="DD84" s="1267"/>
      <c r="DE84" s="1267"/>
    </row>
    <row r="85" spans="2:109" ht="13.5" x14ac:dyDescent="0.15">
      <c r="DD85" s="1267"/>
      <c r="DE85" s="1267"/>
    </row>
    <row r="86" spans="2:109" ht="13.5" hidden="1" x14ac:dyDescent="0.15">
      <c r="DD86" s="1267"/>
      <c r="DE86" s="1267"/>
    </row>
    <row r="87" spans="2:109" ht="13.5" hidden="1" x14ac:dyDescent="0.15">
      <c r="K87" s="1270"/>
      <c r="AQ87" s="1270"/>
      <c r="BC87" s="1270"/>
      <c r="BO87" s="1270"/>
      <c r="CA87" s="1270"/>
      <c r="CM87" s="1270"/>
      <c r="CY87" s="1270"/>
      <c r="DD87" s="1267"/>
      <c r="DE87" s="1267"/>
    </row>
    <row r="88" spans="2:109" ht="13.5" hidden="1" x14ac:dyDescent="0.15">
      <c r="DD88" s="1267"/>
      <c r="DE88" s="1267"/>
    </row>
    <row r="89" spans="2:109" ht="13.5" hidden="1" x14ac:dyDescent="0.15">
      <c r="DD89" s="1267"/>
      <c r="DE89" s="1267"/>
    </row>
    <row r="90" spans="2:109" ht="13.5" hidden="1" x14ac:dyDescent="0.15">
      <c r="DD90" s="1267"/>
      <c r="DE90" s="1267"/>
    </row>
    <row r="91" spans="2:109" ht="13.5" hidden="1" x14ac:dyDescent="0.15">
      <c r="DD91" s="1267"/>
      <c r="DE91" s="1267"/>
    </row>
    <row r="92" spans="2:109" ht="13.5" hidden="1" customHeight="1" x14ac:dyDescent="0.15">
      <c r="DD92" s="1267"/>
      <c r="DE92" s="1267"/>
    </row>
    <row r="93" spans="2:109" ht="13.5" hidden="1" customHeight="1" x14ac:dyDescent="0.15">
      <c r="DD93" s="1267"/>
      <c r="DE93" s="1267"/>
    </row>
    <row r="94" spans="2:109" ht="13.5" hidden="1" customHeight="1" x14ac:dyDescent="0.15">
      <c r="DD94" s="1267"/>
      <c r="DE94" s="1267"/>
    </row>
    <row r="95" spans="2:109" ht="13.5" hidden="1" customHeight="1" x14ac:dyDescent="0.15">
      <c r="DD95" s="1267"/>
      <c r="DE95" s="1267"/>
    </row>
    <row r="96" spans="2:109" ht="13.5" hidden="1" customHeight="1" x14ac:dyDescent="0.15">
      <c r="DD96" s="1267"/>
      <c r="DE96" s="1267"/>
    </row>
    <row r="97" spans="108:109" ht="13.5" hidden="1" customHeight="1" x14ac:dyDescent="0.15">
      <c r="DD97" s="1267"/>
      <c r="DE97" s="1267"/>
    </row>
    <row r="98" spans="108:109" ht="13.5" hidden="1" customHeight="1" x14ac:dyDescent="0.15">
      <c r="DD98" s="1267"/>
      <c r="DE98" s="1267"/>
    </row>
    <row r="99" spans="108:109" ht="13.5" hidden="1" customHeight="1" x14ac:dyDescent="0.15">
      <c r="DD99" s="1267"/>
      <c r="DE99" s="1267"/>
    </row>
    <row r="100" spans="108:109" ht="13.5" hidden="1" customHeight="1" x14ac:dyDescent="0.15">
      <c r="DD100" s="1267"/>
      <c r="DE100" s="1267"/>
    </row>
    <row r="101" spans="108:109" ht="13.5" hidden="1" customHeight="1" x14ac:dyDescent="0.15">
      <c r="DD101" s="1267"/>
      <c r="DE101" s="1267"/>
    </row>
    <row r="102" spans="108:109" ht="13.5" hidden="1" customHeight="1" x14ac:dyDescent="0.15">
      <c r="DD102" s="1267"/>
      <c r="DE102" s="1267"/>
    </row>
    <row r="103" spans="108:109" ht="13.5" hidden="1" customHeight="1" x14ac:dyDescent="0.15">
      <c r="DD103" s="1267"/>
      <c r="DE103" s="1267"/>
    </row>
    <row r="104" spans="108:109" ht="13.5" hidden="1" customHeight="1" x14ac:dyDescent="0.15">
      <c r="DD104" s="1267"/>
      <c r="DE104" s="1267"/>
    </row>
    <row r="105" spans="108:109" ht="13.5" hidden="1" customHeight="1" x14ac:dyDescent="0.15">
      <c r="DD105" s="1267"/>
      <c r="DE105" s="1267"/>
    </row>
    <row r="106" spans="108:109" ht="13.5" hidden="1" customHeight="1" x14ac:dyDescent="0.15">
      <c r="DD106" s="1267"/>
      <c r="DE106" s="1267"/>
    </row>
    <row r="107" spans="108:109" ht="13.5" hidden="1" customHeight="1" x14ac:dyDescent="0.15">
      <c r="DD107" s="1267"/>
      <c r="DE107" s="1267"/>
    </row>
    <row r="108" spans="108:109" ht="13.5" hidden="1" customHeight="1" x14ac:dyDescent="0.15">
      <c r="DD108" s="1267"/>
      <c r="DE108" s="1267"/>
    </row>
    <row r="109" spans="108:109" ht="13.5" hidden="1" customHeight="1" x14ac:dyDescent="0.15">
      <c r="DD109" s="1267"/>
      <c r="DE109" s="1267"/>
    </row>
    <row r="110" spans="108:109" ht="13.5" hidden="1" customHeight="1" x14ac:dyDescent="0.15">
      <c r="DD110" s="1267"/>
      <c r="DE110" s="1267"/>
    </row>
    <row r="111" spans="108:109" ht="13.5" hidden="1" customHeight="1" x14ac:dyDescent="0.15">
      <c r="DD111" s="1267"/>
      <c r="DE111" s="1267"/>
    </row>
    <row r="112" spans="108:109" ht="13.5" hidden="1" customHeight="1" x14ac:dyDescent="0.15">
      <c r="DD112" s="1267"/>
      <c r="DE112" s="1267"/>
    </row>
    <row r="113" spans="108:109" ht="13.5" hidden="1" customHeight="1" x14ac:dyDescent="0.15">
      <c r="DD113" s="1267"/>
      <c r="DE113" s="1267"/>
    </row>
    <row r="114" spans="108:109" ht="13.5" hidden="1" customHeight="1" x14ac:dyDescent="0.15">
      <c r="DD114" s="1267"/>
      <c r="DE114" s="1267"/>
    </row>
    <row r="115" spans="108:109" ht="13.5" hidden="1" customHeight="1" x14ac:dyDescent="0.15">
      <c r="DD115" s="1267"/>
      <c r="DE115" s="1267"/>
    </row>
    <row r="116" spans="108:109" ht="13.5" hidden="1" customHeight="1" x14ac:dyDescent="0.15">
      <c r="DD116" s="1267"/>
      <c r="DE116" s="1267"/>
    </row>
    <row r="117" spans="108:109" ht="13.5" hidden="1" customHeight="1" x14ac:dyDescent="0.15">
      <c r="DD117" s="1267"/>
      <c r="DE117" s="1267"/>
    </row>
    <row r="118" spans="108:109" ht="13.5" hidden="1" customHeight="1" x14ac:dyDescent="0.15">
      <c r="DD118" s="1267"/>
      <c r="DE118" s="1267"/>
    </row>
    <row r="119" spans="108:109" ht="13.5" hidden="1" customHeight="1" x14ac:dyDescent="0.15">
      <c r="DD119" s="1267"/>
      <c r="DE119" s="1267"/>
    </row>
    <row r="120" spans="108:109" ht="13.5" hidden="1" customHeight="1" x14ac:dyDescent="0.15">
      <c r="DD120" s="1267"/>
      <c r="DE120" s="1267"/>
    </row>
    <row r="121" spans="108:109" ht="13.5" hidden="1" customHeight="1" x14ac:dyDescent="0.15">
      <c r="DD121" s="1267"/>
      <c r="DE121" s="1267"/>
    </row>
    <row r="122" spans="108:109" ht="13.5" hidden="1" customHeight="1" x14ac:dyDescent="0.15">
      <c r="DD122" s="1267"/>
      <c r="DE122" s="1267"/>
    </row>
    <row r="123" spans="108:109" ht="13.5" hidden="1" customHeight="1" x14ac:dyDescent="0.15">
      <c r="DD123" s="1267"/>
      <c r="DE123" s="1267"/>
    </row>
    <row r="124" spans="108:109" ht="13.5" hidden="1" customHeight="1" x14ac:dyDescent="0.15">
      <c r="DD124" s="1267"/>
      <c r="DE124" s="1267"/>
    </row>
    <row r="125" spans="108:109" ht="13.5" hidden="1" customHeight="1" x14ac:dyDescent="0.15">
      <c r="DD125" s="1267"/>
      <c r="DE125" s="1267"/>
    </row>
    <row r="126" spans="108:109" ht="13.5" hidden="1" customHeight="1" x14ac:dyDescent="0.15">
      <c r="DD126" s="1267"/>
      <c r="DE126" s="1267"/>
    </row>
    <row r="127" spans="108:109" ht="13.5" hidden="1" customHeight="1" x14ac:dyDescent="0.15">
      <c r="DD127" s="1267"/>
      <c r="DE127" s="1267"/>
    </row>
    <row r="128" spans="108:109" ht="13.5" hidden="1" customHeight="1" x14ac:dyDescent="0.15">
      <c r="DD128" s="1267"/>
      <c r="DE128" s="1267"/>
    </row>
    <row r="129" spans="108:109" ht="13.5" hidden="1" customHeight="1" x14ac:dyDescent="0.15">
      <c r="DD129" s="1267"/>
      <c r="DE129" s="1267"/>
    </row>
    <row r="130" spans="108:109" ht="13.5" hidden="1" customHeight="1" x14ac:dyDescent="0.15">
      <c r="DD130" s="1267"/>
      <c r="DE130" s="1267"/>
    </row>
    <row r="131" spans="108:109" ht="13.5" hidden="1" customHeight="1" x14ac:dyDescent="0.15">
      <c r="DD131" s="1267"/>
      <c r="DE131" s="1267"/>
    </row>
    <row r="132" spans="108:109" ht="13.5" hidden="1" customHeight="1" x14ac:dyDescent="0.15">
      <c r="DD132" s="1267"/>
      <c r="DE132" s="1267"/>
    </row>
    <row r="133" spans="108:109" ht="13.5" hidden="1" customHeight="1" x14ac:dyDescent="0.15">
      <c r="DD133" s="1267"/>
      <c r="DE133" s="1267"/>
    </row>
    <row r="134" spans="108:109" ht="13.5" hidden="1" customHeight="1" x14ac:dyDescent="0.15">
      <c r="DD134" s="1267"/>
      <c r="DE134" s="1267"/>
    </row>
    <row r="135" spans="108:109" ht="13.5" hidden="1" customHeight="1" x14ac:dyDescent="0.15">
      <c r="DD135" s="1267"/>
      <c r="DE135" s="1267"/>
    </row>
    <row r="136" spans="108:109" ht="13.5" hidden="1" customHeight="1" x14ac:dyDescent="0.15">
      <c r="DD136" s="1267"/>
      <c r="DE136" s="1267"/>
    </row>
    <row r="137" spans="108:109" ht="13.5" hidden="1" customHeight="1" x14ac:dyDescent="0.15">
      <c r="DD137" s="1267"/>
      <c r="DE137" s="1267"/>
    </row>
    <row r="138" spans="108:109" ht="13.5" hidden="1" customHeight="1" x14ac:dyDescent="0.15">
      <c r="DD138" s="1267"/>
      <c r="DE138" s="1267"/>
    </row>
    <row r="139" spans="108:109" ht="13.5" hidden="1" customHeight="1" x14ac:dyDescent="0.15">
      <c r="DD139" s="1267"/>
      <c r="DE139" s="1267"/>
    </row>
    <row r="140" spans="108:109" ht="13.5" hidden="1" customHeight="1" x14ac:dyDescent="0.15">
      <c r="DD140" s="1267"/>
      <c r="DE140" s="1267"/>
    </row>
    <row r="141" spans="108:109" ht="13.5" hidden="1" customHeight="1" x14ac:dyDescent="0.15">
      <c r="DD141" s="1267"/>
      <c r="DE141" s="1267"/>
    </row>
    <row r="142" spans="108:109" ht="13.5" hidden="1" customHeight="1" x14ac:dyDescent="0.15">
      <c r="DD142" s="1267"/>
      <c r="DE142" s="1267"/>
    </row>
    <row r="143" spans="108:109" ht="13.5" hidden="1" customHeight="1" x14ac:dyDescent="0.15">
      <c r="DD143" s="1267"/>
      <c r="DE143" s="1267"/>
    </row>
    <row r="144" spans="108:109" ht="13.5" hidden="1" customHeight="1" x14ac:dyDescent="0.15">
      <c r="DD144" s="1267"/>
      <c r="DE144" s="1267"/>
    </row>
    <row r="145" spans="108:109" ht="13.5" hidden="1" customHeight="1" x14ac:dyDescent="0.15">
      <c r="DD145" s="1267"/>
      <c r="DE145" s="1267"/>
    </row>
    <row r="146" spans="108:109" ht="13.5" hidden="1" customHeight="1" x14ac:dyDescent="0.15">
      <c r="DD146" s="1267"/>
      <c r="DE146" s="1267"/>
    </row>
    <row r="147" spans="108:109" ht="13.5" hidden="1" customHeight="1" x14ac:dyDescent="0.15">
      <c r="DD147" s="1267"/>
      <c r="DE147" s="1267"/>
    </row>
    <row r="148" spans="108:109" ht="13.5" hidden="1" customHeight="1" x14ac:dyDescent="0.15">
      <c r="DD148" s="1267"/>
      <c r="DE148" s="1267"/>
    </row>
    <row r="149" spans="108:109" ht="13.5" hidden="1" customHeight="1" x14ac:dyDescent="0.15">
      <c r="DD149" s="1267"/>
      <c r="DE149" s="1267"/>
    </row>
    <row r="150" spans="108:109" ht="13.5" hidden="1" customHeight="1" x14ac:dyDescent="0.15">
      <c r="DD150" s="1267"/>
      <c r="DE150" s="1267"/>
    </row>
    <row r="151" spans="108:109" ht="13.5" hidden="1" customHeight="1" x14ac:dyDescent="0.15">
      <c r="DD151" s="1267"/>
      <c r="DE151" s="1267"/>
    </row>
    <row r="152" spans="108:109" ht="13.5" hidden="1" customHeight="1" x14ac:dyDescent="0.15">
      <c r="DD152" s="1267"/>
      <c r="DE152" s="1267"/>
    </row>
    <row r="153" spans="108:109" ht="13.5" hidden="1" customHeight="1" x14ac:dyDescent="0.15">
      <c r="DD153" s="1267"/>
      <c r="DE153" s="1267"/>
    </row>
    <row r="154" spans="108:109" ht="13.5" hidden="1" customHeight="1" x14ac:dyDescent="0.15">
      <c r="DD154" s="1267"/>
      <c r="DE154" s="1267"/>
    </row>
    <row r="155" spans="108:109" ht="13.5" hidden="1" customHeight="1" x14ac:dyDescent="0.15">
      <c r="DD155" s="1267"/>
      <c r="DE155" s="1267"/>
    </row>
    <row r="156" spans="108:109" ht="13.5" hidden="1" customHeight="1" x14ac:dyDescent="0.15">
      <c r="DD156" s="1267"/>
      <c r="DE156" s="1267"/>
    </row>
    <row r="157" spans="108:109" ht="13.5" hidden="1" customHeight="1" x14ac:dyDescent="0.15">
      <c r="DD157" s="1267"/>
      <c r="DE157" s="1267"/>
    </row>
    <row r="158" spans="108:109" ht="13.5" hidden="1" customHeight="1" x14ac:dyDescent="0.15">
      <c r="DD158" s="1267"/>
      <c r="DE158" s="1267"/>
    </row>
    <row r="159" spans="108:109" ht="13.5" hidden="1" customHeight="1" x14ac:dyDescent="0.15">
      <c r="DD159" s="1267"/>
      <c r="DE159" s="1267"/>
    </row>
    <row r="160" spans="108:109" ht="13.5" hidden="1" customHeight="1" x14ac:dyDescent="0.15">
      <c r="DD160" s="1267"/>
      <c r="DE160" s="12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JKLzFIG6LUCZqfCgun2JGOOiyL+8hB69wMsCXbRtEpeW7q1rpXi1q2g+Qlon4AneH/lzi7iqYvuY87VzWk+Mkg==" saltValue="nDmSwfOQ4cmDmifJeoL5tg=="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80" zoomScaleNormal="80" zoomScaleSheetLayoutView="70" workbookViewId="0">
      <selection activeCell="CN105" sqref="CN105"/>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3Uw3toMJJfpKVzB9gqAxkX2S9E3dYT0MP+RbPsg65qSdtAUkdKjK/ZKIRIcr9SIXiN99h60QL5LfBvpRJtdzYg==" saltValue="yZZANJZTQF1p/PWj0ARun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3" zoomScaleNormal="100" zoomScaleSheetLayoutView="55" workbookViewId="0">
      <selection activeCell="CP107" sqref="CP107"/>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k7at4S7Mow9rhQEn28LsWGRNJBYn3LxOgdt2OdQmGCteJg6gEslUgtWk70b5aoS4C4nU2hsf/yt99jR7CKE6A==" saltValue="KhRC4+KFgD4OKgLz5EXH0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568</v>
      </c>
      <c r="G2" s="156"/>
      <c r="H2" s="157"/>
    </row>
    <row r="3" spans="1:8" x14ac:dyDescent="0.15">
      <c r="A3" s="153" t="s">
        <v>561</v>
      </c>
      <c r="B3" s="158"/>
      <c r="C3" s="159"/>
      <c r="D3" s="160">
        <v>115487</v>
      </c>
      <c r="E3" s="161"/>
      <c r="F3" s="162">
        <v>106614</v>
      </c>
      <c r="G3" s="163"/>
      <c r="H3" s="164"/>
    </row>
    <row r="4" spans="1:8" x14ac:dyDescent="0.15">
      <c r="A4" s="165"/>
      <c r="B4" s="166"/>
      <c r="C4" s="167"/>
      <c r="D4" s="168">
        <v>57591</v>
      </c>
      <c r="E4" s="169"/>
      <c r="F4" s="170">
        <v>45545</v>
      </c>
      <c r="G4" s="171"/>
      <c r="H4" s="172"/>
    </row>
    <row r="5" spans="1:8" x14ac:dyDescent="0.15">
      <c r="A5" s="153" t="s">
        <v>563</v>
      </c>
      <c r="B5" s="158"/>
      <c r="C5" s="159"/>
      <c r="D5" s="160">
        <v>104464</v>
      </c>
      <c r="E5" s="161"/>
      <c r="F5" s="162">
        <v>85459</v>
      </c>
      <c r="G5" s="163"/>
      <c r="H5" s="164"/>
    </row>
    <row r="6" spans="1:8" x14ac:dyDescent="0.15">
      <c r="A6" s="165"/>
      <c r="B6" s="166"/>
      <c r="C6" s="167"/>
      <c r="D6" s="168">
        <v>47532</v>
      </c>
      <c r="E6" s="169"/>
      <c r="F6" s="170">
        <v>44378</v>
      </c>
      <c r="G6" s="171"/>
      <c r="H6" s="172"/>
    </row>
    <row r="7" spans="1:8" x14ac:dyDescent="0.15">
      <c r="A7" s="153" t="s">
        <v>564</v>
      </c>
      <c r="B7" s="158"/>
      <c r="C7" s="159"/>
      <c r="D7" s="160">
        <v>73074</v>
      </c>
      <c r="E7" s="161"/>
      <c r="F7" s="162">
        <v>83280</v>
      </c>
      <c r="G7" s="163"/>
      <c r="H7" s="164"/>
    </row>
    <row r="8" spans="1:8" x14ac:dyDescent="0.15">
      <c r="A8" s="165"/>
      <c r="B8" s="166"/>
      <c r="C8" s="167"/>
      <c r="D8" s="168">
        <v>42111</v>
      </c>
      <c r="E8" s="169"/>
      <c r="F8" s="170">
        <v>43123</v>
      </c>
      <c r="G8" s="171"/>
      <c r="H8" s="172"/>
    </row>
    <row r="9" spans="1:8" x14ac:dyDescent="0.15">
      <c r="A9" s="153" t="s">
        <v>565</v>
      </c>
      <c r="B9" s="158"/>
      <c r="C9" s="159"/>
      <c r="D9" s="160">
        <v>104647</v>
      </c>
      <c r="E9" s="161"/>
      <c r="F9" s="162">
        <v>88968</v>
      </c>
      <c r="G9" s="163"/>
      <c r="H9" s="164"/>
    </row>
    <row r="10" spans="1:8" x14ac:dyDescent="0.15">
      <c r="A10" s="165"/>
      <c r="B10" s="166"/>
      <c r="C10" s="167"/>
      <c r="D10" s="168">
        <v>54112</v>
      </c>
      <c r="E10" s="169"/>
      <c r="F10" s="170">
        <v>45482</v>
      </c>
      <c r="G10" s="171"/>
      <c r="H10" s="172"/>
    </row>
    <row r="11" spans="1:8" x14ac:dyDescent="0.15">
      <c r="A11" s="153" t="s">
        <v>566</v>
      </c>
      <c r="B11" s="158"/>
      <c r="C11" s="159"/>
      <c r="D11" s="160">
        <v>77700</v>
      </c>
      <c r="E11" s="161"/>
      <c r="F11" s="162">
        <v>85173</v>
      </c>
      <c r="G11" s="163"/>
      <c r="H11" s="164"/>
    </row>
    <row r="12" spans="1:8" x14ac:dyDescent="0.15">
      <c r="A12" s="165"/>
      <c r="B12" s="166"/>
      <c r="C12" s="173"/>
      <c r="D12" s="168">
        <v>53495</v>
      </c>
      <c r="E12" s="169"/>
      <c r="F12" s="170">
        <v>43913</v>
      </c>
      <c r="G12" s="171"/>
      <c r="H12" s="172"/>
    </row>
    <row r="13" spans="1:8" x14ac:dyDescent="0.15">
      <c r="A13" s="153"/>
      <c r="B13" s="158"/>
      <c r="C13" s="174"/>
      <c r="D13" s="175">
        <v>95074</v>
      </c>
      <c r="E13" s="176"/>
      <c r="F13" s="177">
        <v>89899</v>
      </c>
      <c r="G13" s="178"/>
      <c r="H13" s="164"/>
    </row>
    <row r="14" spans="1:8" x14ac:dyDescent="0.15">
      <c r="A14" s="165"/>
      <c r="B14" s="166"/>
      <c r="C14" s="167"/>
      <c r="D14" s="168">
        <v>50968</v>
      </c>
      <c r="E14" s="169"/>
      <c r="F14" s="170">
        <v>44488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6.93</v>
      </c>
      <c r="C19" s="179">
        <f>ROUND(VALUE(SUBSTITUTE(実質収支比率等に係る経年分析!G$48,"▲","-")),2)</f>
        <v>6.68</v>
      </c>
      <c r="D19" s="179">
        <f>ROUND(VALUE(SUBSTITUTE(実質収支比率等に係る経年分析!H$48,"▲","-")),2)</f>
        <v>6.24</v>
      </c>
      <c r="E19" s="179">
        <f>ROUND(VALUE(SUBSTITUTE(実質収支比率等に係る経年分析!I$48,"▲","-")),2)</f>
        <v>9.15</v>
      </c>
      <c r="F19" s="179">
        <f>ROUND(VALUE(SUBSTITUTE(実質収支比率等に係る経年分析!J$48,"▲","-")),2)</f>
        <v>6.97</v>
      </c>
    </row>
    <row r="20" spans="1:11" x14ac:dyDescent="0.15">
      <c r="A20" s="179" t="s">
        <v>55</v>
      </c>
      <c r="B20" s="179">
        <f>ROUND(VALUE(SUBSTITUTE(実質収支比率等に係る経年分析!F$47,"▲","-")),2)</f>
        <v>36.17</v>
      </c>
      <c r="C20" s="179">
        <f>ROUND(VALUE(SUBSTITUTE(実質収支比率等に係る経年分析!G$47,"▲","-")),2)</f>
        <v>41.23</v>
      </c>
      <c r="D20" s="179">
        <f>ROUND(VALUE(SUBSTITUTE(実質収支比率等に係る経年分析!H$47,"▲","-")),2)</f>
        <v>38.15</v>
      </c>
      <c r="E20" s="179">
        <f>ROUND(VALUE(SUBSTITUTE(実質収支比率等に係る経年分析!I$47,"▲","-")),2)</f>
        <v>40.82</v>
      </c>
      <c r="F20" s="179">
        <f>ROUND(VALUE(SUBSTITUTE(実質収支比率等に係る経年分析!J$47,"▲","-")),2)</f>
        <v>40.68</v>
      </c>
    </row>
    <row r="21" spans="1:11" x14ac:dyDescent="0.15">
      <c r="A21" s="179" t="s">
        <v>56</v>
      </c>
      <c r="B21" s="179">
        <f>IF(ISNUMBER(VALUE(SUBSTITUTE(実質収支比率等に係る経年分析!F$49,"▲","-"))),ROUND(VALUE(SUBSTITUTE(実質収支比率等に係る経年分析!F$49,"▲","-")),2),NA())</f>
        <v>0.1</v>
      </c>
      <c r="C21" s="179">
        <f>IF(ISNUMBER(VALUE(SUBSTITUTE(実質収支比率等に係る経年分析!G$49,"▲","-"))),ROUND(VALUE(SUBSTITUTE(実質収支比率等に係る経年分析!G$49,"▲","-")),2),NA())</f>
        <v>-0.46</v>
      </c>
      <c r="D21" s="179">
        <f>IF(ISNUMBER(VALUE(SUBSTITUTE(実質収支比率等に係る経年分析!H$49,"▲","-"))),ROUND(VALUE(SUBSTITUTE(実質収支比率等に係る経年分析!H$49,"▲","-")),2),NA())</f>
        <v>-9.33</v>
      </c>
      <c r="E21" s="179">
        <f>IF(ISNUMBER(VALUE(SUBSTITUTE(実質収支比率等に係る経年分析!I$49,"▲","-"))),ROUND(VALUE(SUBSTITUTE(実質収支比率等に係る経年分析!I$49,"▲","-")),2),NA())</f>
        <v>0.75</v>
      </c>
      <c r="F21" s="179">
        <f>IF(ISNUMBER(VALUE(SUBSTITUTE(実質収支比率等に係る経年分析!J$49,"▲","-"))),ROUND(VALUE(SUBSTITUTE(実質収支比率等に係る経年分析!J$49,"▲","-")),2),NA())</f>
        <v>-8.35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0.19</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0.23</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0.17</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0.12</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農業集落排水特別会計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0.06</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0.14000000000000001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0.08</v>
      </c>
    </row>
    <row r="30" spans="1:11" x14ac:dyDescent="0.15">
      <c r="A30" s="180" t="str">
        <f>IF(連結実質赤字比率に係る赤字・黒字の構成分析!C$40="",NA(),連結実質赤字比率に係る赤字・黒字の構成分析!C$40)</f>
        <v>公共下水道特別会計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v>
      </c>
    </row>
    <row r="31" spans="1:11" x14ac:dyDescent="0.15">
      <c r="A31" s="180" t="str">
        <f>IF(連結実質赤字比率に係る赤字・黒字の構成分析!C$39="",NA(),連結実質赤字比率に係る赤字・黒字の構成分析!C$39)</f>
        <v>簡易水道特別会計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0.24</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0.77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0.76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0.28999999999999998</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0.71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0.93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1.91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3.02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3.27</v>
      </c>
    </row>
    <row r="34" spans="1:16" x14ac:dyDescent="0.15">
      <c r="A34" s="180" t="str">
        <f>IF(連結実質赤字比率に係る赤字・黒字の構成分析!C$36="",NA(),連結実質赤字比率に係る赤字・黒字の構成分析!C$36)</f>
        <v>上水道特別会計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3.08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3.29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3.72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4.03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4.1500000000000004</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6.93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6.68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6.24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9.14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6.97</v>
      </c>
    </row>
    <row r="36" spans="1:16" x14ac:dyDescent="0.15">
      <c r="A36" s="180" t="str">
        <f>IF(連結実質赤字比率に係る赤字・黒字の構成分析!C$34="",NA(),連結実質赤字比率に係る赤字・黒字の構成分析!C$34)</f>
        <v>病院事業特別会計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10.51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10.82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10.87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9.39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8.66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3497</v>
      </c>
      <c r="E42" s="181"/>
      <c r="F42" s="181"/>
      <c r="G42" s="181">
        <f>'実質公債費比率（分子）の構造'!L$52</f>
        <v>3106</v>
      </c>
      <c r="H42" s="181"/>
      <c r="I42" s="181"/>
      <c r="J42" s="181">
        <f>'実質公債費比率（分子）の構造'!M$52</f>
        <v>2933</v>
      </c>
      <c r="K42" s="181"/>
      <c r="L42" s="181"/>
      <c r="M42" s="181">
        <f>'実質公債費比率（分子）の構造'!N$52</f>
        <v>2830</v>
      </c>
      <c r="N42" s="181"/>
      <c r="O42" s="181"/>
      <c r="P42" s="181">
        <f>'実質公債費比率（分子）の構造'!O$52</f>
        <v>2710</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26</v>
      </c>
      <c r="C44" s="181"/>
      <c r="D44" s="181"/>
      <c r="E44" s="181">
        <f>'実質公債費比率（分子）の構造'!L$50</f>
        <v>15</v>
      </c>
      <c r="F44" s="181"/>
      <c r="G44" s="181"/>
      <c r="H44" s="181">
        <f>'実質公債費比率（分子）の構造'!M$50</f>
        <v>8</v>
      </c>
      <c r="I44" s="181"/>
      <c r="J44" s="181"/>
      <c r="K44" s="181">
        <f>'実質公債費比率（分子）の構造'!N$50</f>
        <v>8</v>
      </c>
      <c r="L44" s="181"/>
      <c r="M44" s="181"/>
      <c r="N44" s="181">
        <f>'実質公債費比率（分子）の構造'!O$50</f>
        <v>7</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317</v>
      </c>
      <c r="C46" s="181"/>
      <c r="D46" s="181"/>
      <c r="E46" s="181">
        <f>'実質公債費比率（分子）の構造'!L$48</f>
        <v>347</v>
      </c>
      <c r="F46" s="181"/>
      <c r="G46" s="181"/>
      <c r="H46" s="181">
        <f>'実質公債費比率（分子）の構造'!M$48</f>
        <v>342</v>
      </c>
      <c r="I46" s="181"/>
      <c r="J46" s="181"/>
      <c r="K46" s="181">
        <f>'実質公債費比率（分子）の構造'!N$48</f>
        <v>369</v>
      </c>
      <c r="L46" s="181"/>
      <c r="M46" s="181"/>
      <c r="N46" s="181">
        <f>'実質公債費比率（分子）の構造'!O$48</f>
        <v>368</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3902</v>
      </c>
      <c r="C49" s="181"/>
      <c r="D49" s="181"/>
      <c r="E49" s="181">
        <f>'実質公債費比率（分子）の構造'!L$45</f>
        <v>3416</v>
      </c>
      <c r="F49" s="181"/>
      <c r="G49" s="181"/>
      <c r="H49" s="181">
        <f>'実質公債費比率（分子）の構造'!M$45</f>
        <v>3194</v>
      </c>
      <c r="I49" s="181"/>
      <c r="J49" s="181"/>
      <c r="K49" s="181">
        <f>'実質公債費比率（分子）の構造'!N$45</f>
        <v>3054</v>
      </c>
      <c r="L49" s="181"/>
      <c r="M49" s="181"/>
      <c r="N49" s="181">
        <f>'実質公債費比率（分子）の構造'!O$45</f>
        <v>2926</v>
      </c>
      <c r="O49" s="181"/>
      <c r="P49" s="181"/>
    </row>
    <row r="50" spans="1:16" x14ac:dyDescent="0.15">
      <c r="A50" s="181" t="s">
        <v>71</v>
      </c>
      <c r="B50" s="181" t="e">
        <f>NA()</f>
        <v>#N/A</v>
      </c>
      <c r="C50" s="181">
        <f>IF(ISNUMBER('実質公債費比率（分子）の構造'!K$53),'実質公債費比率（分子）の構造'!K$53,NA())</f>
        <v>748</v>
      </c>
      <c r="D50" s="181" t="e">
        <f>NA()</f>
        <v>#N/A</v>
      </c>
      <c r="E50" s="181" t="e">
        <f>NA()</f>
        <v>#N/A</v>
      </c>
      <c r="F50" s="181">
        <f>IF(ISNUMBER('実質公債費比率（分子）の構造'!L$53),'実質公債費比率（分子）の構造'!L$53,NA())</f>
        <v>672</v>
      </c>
      <c r="G50" s="181" t="e">
        <f>NA()</f>
        <v>#N/A</v>
      </c>
      <c r="H50" s="181" t="e">
        <f>NA()</f>
        <v>#N/A</v>
      </c>
      <c r="I50" s="181">
        <f>IF(ISNUMBER('実質公債費比率（分子）の構造'!M$53),'実質公債費比率（分子）の構造'!M$53,NA())</f>
        <v>611</v>
      </c>
      <c r="J50" s="181" t="e">
        <f>NA()</f>
        <v>#N/A</v>
      </c>
      <c r="K50" s="181" t="e">
        <f>NA()</f>
        <v>#N/A</v>
      </c>
      <c r="L50" s="181">
        <f>IF(ISNUMBER('実質公債費比率（分子）の構造'!N$53),'実質公債費比率（分子）の構造'!N$53,NA())</f>
        <v>601</v>
      </c>
      <c r="M50" s="181" t="e">
        <f>NA()</f>
        <v>#N/A</v>
      </c>
      <c r="N50" s="181" t="e">
        <f>NA()</f>
        <v>#N/A</v>
      </c>
      <c r="O50" s="181">
        <f>IF(ISNUMBER('実質公債費比率（分子）の構造'!O$53),'実質公債費比率（分子）の構造'!O$53,NA())</f>
        <v>591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24572</v>
      </c>
      <c r="E56" s="180"/>
      <c r="F56" s="180"/>
      <c r="G56" s="180">
        <f>'将来負担比率（分子）の構造'!J$52</f>
        <v>24004</v>
      </c>
      <c r="H56" s="180"/>
      <c r="I56" s="180"/>
      <c r="J56" s="180">
        <f>'将来負担比率（分子）の構造'!K$52</f>
        <v>22601</v>
      </c>
      <c r="K56" s="180"/>
      <c r="L56" s="180"/>
      <c r="M56" s="180">
        <f>'将来負担比率（分子）の構造'!L$52</f>
        <v>21121</v>
      </c>
      <c r="N56" s="180"/>
      <c r="O56" s="180"/>
      <c r="P56" s="180">
        <f>'将来負担比率（分子）の構造'!M$52</f>
        <v>19855</v>
      </c>
    </row>
    <row r="57" spans="1:16" x14ac:dyDescent="0.15">
      <c r="A57" s="180" t="s">
        <v>42</v>
      </c>
      <c r="B57" s="180"/>
      <c r="C57" s="180"/>
      <c r="D57" s="180">
        <f>'将来負担比率（分子）の構造'!I$51</f>
        <v>1857</v>
      </c>
      <c r="E57" s="180"/>
      <c r="F57" s="180"/>
      <c r="G57" s="180">
        <f>'将来負担比率（分子）の構造'!J$51</f>
        <v>1772</v>
      </c>
      <c r="H57" s="180"/>
      <c r="I57" s="180"/>
      <c r="J57" s="180">
        <f>'将来負担比率（分子）の構造'!K$51</f>
        <v>1761</v>
      </c>
      <c r="K57" s="180"/>
      <c r="L57" s="180"/>
      <c r="M57" s="180">
        <f>'将来負担比率（分子）の構造'!L$51</f>
        <v>1558</v>
      </c>
      <c r="N57" s="180"/>
      <c r="O57" s="180"/>
      <c r="P57" s="180">
        <f>'将来負担比率（分子）の構造'!M$51</f>
        <v>1492</v>
      </c>
    </row>
    <row r="58" spans="1:16" x14ac:dyDescent="0.15">
      <c r="A58" s="180" t="s">
        <v>41</v>
      </c>
      <c r="B58" s="180"/>
      <c r="C58" s="180"/>
      <c r="D58" s="180">
        <f>'将来負担比率（分子）の構造'!I$50</f>
        <v>14773</v>
      </c>
      <c r="E58" s="180"/>
      <c r="F58" s="180"/>
      <c r="G58" s="180">
        <f>'将来負担比率（分子）の構造'!J$50</f>
        <v>17084</v>
      </c>
      <c r="H58" s="180"/>
      <c r="I58" s="180"/>
      <c r="J58" s="180">
        <f>'将来負担比率（分子）の構造'!K$50</f>
        <v>17365</v>
      </c>
      <c r="K58" s="180"/>
      <c r="L58" s="180"/>
      <c r="M58" s="180">
        <f>'将来負担比率（分子）の構造'!L$50</f>
        <v>17643</v>
      </c>
      <c r="N58" s="180"/>
      <c r="O58" s="180"/>
      <c r="P58" s="180">
        <f>'将来負担比率（分子）の構造'!M$50</f>
        <v>17915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11</v>
      </c>
      <c r="C61" s="180"/>
      <c r="D61" s="180"/>
      <c r="E61" s="180">
        <f>'将来負担比率（分子）の構造'!J$46</f>
        <v>6</v>
      </c>
      <c r="F61" s="180"/>
      <c r="G61" s="180"/>
      <c r="H61" s="180">
        <f>'将来負担比率（分子）の構造'!K$46</f>
        <v>3</v>
      </c>
      <c r="I61" s="180"/>
      <c r="J61" s="180"/>
      <c r="K61" s="180">
        <f>'将来負担比率（分子）の構造'!L$46</f>
        <v>1</v>
      </c>
      <c r="L61" s="180"/>
      <c r="M61" s="180"/>
      <c r="N61" s="180">
        <f>'将来負担比率（分子）の構造'!M$46</f>
        <v>1</v>
      </c>
      <c r="O61" s="180"/>
      <c r="P61" s="180"/>
    </row>
    <row r="62" spans="1:16" x14ac:dyDescent="0.15">
      <c r="A62" s="180" t="s">
        <v>35</v>
      </c>
      <c r="B62" s="180">
        <f>'将来負担比率（分子）の構造'!I$45</f>
        <v>5642</v>
      </c>
      <c r="C62" s="180"/>
      <c r="D62" s="180"/>
      <c r="E62" s="180">
        <f>'将来負担比率（分子）の構造'!J$45</f>
        <v>5589</v>
      </c>
      <c r="F62" s="180"/>
      <c r="G62" s="180"/>
      <c r="H62" s="180">
        <f>'将来負担比率（分子）の構造'!K$45</f>
        <v>5554</v>
      </c>
      <c r="I62" s="180"/>
      <c r="J62" s="180"/>
      <c r="K62" s="180">
        <f>'将来負担比率（分子）の構造'!L$45</f>
        <v>5580</v>
      </c>
      <c r="L62" s="180"/>
      <c r="M62" s="180"/>
      <c r="N62" s="180">
        <f>'将来負担比率（分子）の構造'!M$45</f>
        <v>5301</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4135</v>
      </c>
      <c r="C64" s="180"/>
      <c r="D64" s="180"/>
      <c r="E64" s="180">
        <f>'将来負担比率（分子）の構造'!J$43</f>
        <v>4017</v>
      </c>
      <c r="F64" s="180"/>
      <c r="G64" s="180"/>
      <c r="H64" s="180">
        <f>'将来負担比率（分子）の構造'!K$43</f>
        <v>3834</v>
      </c>
      <c r="I64" s="180"/>
      <c r="J64" s="180"/>
      <c r="K64" s="180">
        <f>'将来負担比率（分子）の構造'!L$43</f>
        <v>3733</v>
      </c>
      <c r="L64" s="180"/>
      <c r="M64" s="180"/>
      <c r="N64" s="180">
        <f>'将来負担比率（分子）の構造'!M$43</f>
        <v>3446</v>
      </c>
      <c r="O64" s="180"/>
      <c r="P64" s="180"/>
    </row>
    <row r="65" spans="1:16" x14ac:dyDescent="0.15">
      <c r="A65" s="180" t="s">
        <v>32</v>
      </c>
      <c r="B65" s="180">
        <f>'将来負担比率（分子）の構造'!I$42</f>
        <v>46</v>
      </c>
      <c r="C65" s="180"/>
      <c r="D65" s="180"/>
      <c r="E65" s="180">
        <f>'将来負担比率（分子）の構造'!J$42</f>
        <v>32</v>
      </c>
      <c r="F65" s="180"/>
      <c r="G65" s="180"/>
      <c r="H65" s="180">
        <f>'将来負担比率（分子）の構造'!K$42</f>
        <v>25</v>
      </c>
      <c r="I65" s="180"/>
      <c r="J65" s="180"/>
      <c r="K65" s="180">
        <f>'将来負担比率（分子）の構造'!L$42</f>
        <v>17</v>
      </c>
      <c r="L65" s="180"/>
      <c r="M65" s="180"/>
      <c r="N65" s="180">
        <f>'将来負担比率（分子）の構造'!M$42</f>
        <v>11</v>
      </c>
      <c r="O65" s="180"/>
      <c r="P65" s="180"/>
    </row>
    <row r="66" spans="1:16" x14ac:dyDescent="0.15">
      <c r="A66" s="180" t="s">
        <v>31</v>
      </c>
      <c r="B66" s="180">
        <f>'将来負担比率（分子）の構造'!I$41</f>
        <v>27163</v>
      </c>
      <c r="C66" s="180"/>
      <c r="D66" s="180"/>
      <c r="E66" s="180">
        <f>'将来負担比率（分子）の構造'!J$41</f>
        <v>26380</v>
      </c>
      <c r="F66" s="180"/>
      <c r="G66" s="180"/>
      <c r="H66" s="180">
        <f>'将来負担比率（分子）の構造'!K$41</f>
        <v>24696</v>
      </c>
      <c r="I66" s="180"/>
      <c r="J66" s="180"/>
      <c r="K66" s="180">
        <f>'将来負担比率（分子）の構造'!L$41</f>
        <v>23247</v>
      </c>
      <c r="L66" s="180"/>
      <c r="M66" s="180"/>
      <c r="N66" s="180">
        <f>'将来負担比率（分子）の構造'!M$41</f>
        <v>21954</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5976</v>
      </c>
      <c r="C72" s="184">
        <f>基金残高に係る経年分析!G55</f>
        <v>6173</v>
      </c>
      <c r="D72" s="184">
        <f>基金残高に係る経年分析!H55</f>
        <v>5991</v>
      </c>
    </row>
    <row r="73" spans="1:16" x14ac:dyDescent="0.15">
      <c r="A73" s="183" t="s">
        <v>78</v>
      </c>
      <c r="B73" s="184">
        <f>基金残高に係る経年分析!F56</f>
        <v>1803</v>
      </c>
      <c r="C73" s="184">
        <f>基金残高に係る経年分析!G56</f>
        <v>1807</v>
      </c>
      <c r="D73" s="184">
        <f>基金残高に係る経年分析!H56</f>
        <v>1776</v>
      </c>
    </row>
    <row r="74" spans="1:16" x14ac:dyDescent="0.15">
      <c r="A74" s="183" t="s">
        <v>79</v>
      </c>
      <c r="B74" s="184">
        <f>基金残高に係る経年分析!F57</f>
        <v>11580</v>
      </c>
      <c r="C74" s="184">
        <f>基金残高に係る経年分析!G57</f>
        <v>11432</v>
      </c>
      <c r="D74" s="184">
        <f>基金残高に係る経年分析!H57</f>
        <v>11730</v>
      </c>
    </row>
  </sheetData>
  <sheetProtection algorithmName="SHA-512" hashValue="2KnWIEmP5mJrFtyNmdJorb8CB0/dHsL4MnZGHKhwtxL12xJf6SI5UJaEDpMYfeV0rCEOQAZ3MBzwrbyXp9o8BQ==" saltValue="yl3mDR9Qy8hG7OCHn4p6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bungoohno</cp:lastModifiedBy>
  <cp:lastPrinted>2020-03-16T05:58:11Z</cp:lastPrinted>
  <dcterms:created xsi:type="dcterms:W3CDTF">2020-02-10T06:20:12Z</dcterms:created>
  <dcterms:modified xsi:type="dcterms:W3CDTF">2021-10-19T04:27:04Z</dcterms:modified>
  <cp:category/>
</cp:coreProperties>
</file>